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urva de calibração" sheetId="1" state="visible" r:id="rId2"/>
    <sheet name="Realização de ensaio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<sst xmlns="http://schemas.openxmlformats.org/spreadsheetml/2006/main" count="320" uniqueCount="68">
  <si>
    <t xml:space="preserve">Data</t>
  </si>
  <si>
    <t xml:space="preserve">Membrana</t>
  </si>
  <si>
    <t xml:space="preserve">Lote 03/25</t>
  </si>
  <si>
    <r>
      <rPr>
        <sz val="10"/>
        <rFont val="Arial"/>
        <family val="2"/>
      </rPr>
      <t xml:space="preserve">22a utilização – 4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</si>
  <si>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Temperatura do ensaio</t>
  </si>
  <si>
    <t xml:space="preserve">36,8°C</t>
  </si>
  <si>
    <t xml:space="preserve">Temperatura do banho</t>
  </si>
  <si>
    <t xml:space="preserve">37,1°C</t>
  </si>
  <si>
    <t xml:space="preserve">Temperatura da sala</t>
  </si>
  <si>
    <t xml:space="preserve">20,2°C</t>
  </si>
  <si>
    <t xml:space="preserve">Amostra:</t>
  </si>
  <si>
    <t xml:space="preserve">Padrão 40 mg/L</t>
  </si>
  <si>
    <t xml:space="preserve">0,5 mL</t>
  </si>
  <si>
    <t xml:space="preserve">Tempo de estabilização</t>
  </si>
  <si>
    <t xml:space="preserve">30 min</t>
  </si>
  <si>
    <t xml:space="preserve">Resp. Endógena</t>
  </si>
  <si>
    <t xml:space="preserve">Resp. Metabólica</t>
  </si>
  <si>
    <t xml:space="preserve">Diferença</t>
  </si>
  <si>
    <t xml:space="preserve">Inclinação</t>
  </si>
  <si>
    <t xml:space="preserve">t</t>
  </si>
  <si>
    <t xml:space="preserve">O2 (mg/L)</t>
  </si>
  <si>
    <t xml:space="preserve">*--&gt;</t>
  </si>
  <si>
    <r>
      <rPr>
        <sz val="10"/>
        <rFont val="Arial"/>
        <family val="2"/>
      </rPr>
      <t xml:space="preserve">23a utilização – 5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</si>
  <si>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37,0°C</t>
  </si>
  <si>
    <t xml:space="preserve">37,9°C</t>
  </si>
  <si>
    <t xml:space="preserve">20,1°C</t>
  </si>
  <si>
    <t xml:space="preserve">30 mim</t>
  </si>
  <si>
    <r>
      <rPr>
        <sz val="10"/>
        <rFont val="Arial"/>
        <family val="2"/>
      </rPr>
      <t xml:space="preserve">24a utilização – 6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</si>
  <si>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37,7°C</t>
  </si>
  <si>
    <t xml:space="preserve">39,3°C</t>
  </si>
  <si>
    <t xml:space="preserve">Padrão 80 mg/L</t>
  </si>
  <si>
    <r>
      <rPr>
        <sz val="10"/>
        <rFont val="Arial"/>
        <family val="2"/>
      </rPr>
      <t xml:space="preserve">25a utilização – 7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</si>
  <si>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r>
      <rPr>
        <sz val="10"/>
        <rFont val="Arial"/>
        <family val="2"/>
      </rPr>
      <t xml:space="preserve">26a utilização – 8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</si>
  <si>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36,7°C</t>
  </si>
  <si>
    <t xml:space="preserve">20,8°C</t>
  </si>
  <si>
    <t xml:space="preserve">Padrão 160 mg/L</t>
  </si>
  <si>
    <r>
      <rPr>
        <sz val="10"/>
        <rFont val="Arial"/>
        <family val="2"/>
      </rPr>
      <t xml:space="preserve">27a utilização – 9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</si>
  <si>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37,8°C</t>
  </si>
  <si>
    <t xml:space="preserve">38,6°C</t>
  </si>
  <si>
    <r>
      <rPr>
        <sz val="10"/>
        <rFont val="Arial"/>
        <family val="2"/>
      </rPr>
      <t xml:space="preserve">28a utilização – 1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</si>
  <si>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Padrão 320 mg/L</t>
  </si>
  <si>
    <r>
      <rPr>
        <sz val="10"/>
        <rFont val="Arial"/>
        <family val="2"/>
      </rPr>
      <t xml:space="preserve">29a utilização – 2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</si>
  <si>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36,9°C</t>
  </si>
  <si>
    <r>
      <rPr>
        <sz val="10"/>
        <rFont val="Arial"/>
        <family val="2"/>
      </rPr>
      <t xml:space="preserve">31a utilização – 4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</si>
  <si>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Padrão 640 mg/L</t>
  </si>
  <si>
    <r>
      <rPr>
        <sz val="10"/>
        <rFont val="Arial"/>
        <family val="2"/>
      </rPr>
      <t xml:space="preserve">32a utilização – 5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</si>
  <si>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20,7°</t>
  </si>
  <si>
    <r>
      <rPr>
        <sz val="10"/>
        <rFont val="Arial"/>
        <family val="2"/>
      </rPr>
      <t xml:space="preserve">33a utilização – 6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</si>
  <si>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37,4°C</t>
  </si>
  <si>
    <t xml:space="preserve">20,9°C</t>
  </si>
  <si>
    <t xml:space="preserve">Padrão 1.000 mg/L</t>
  </si>
  <si>
    <r>
      <rPr>
        <sz val="10"/>
        <rFont val="Arial"/>
        <family val="2"/>
      </rPr>
      <t xml:space="preserve">34a utilização – 7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</t>
    </r>
  </si>
  <si>
    <t xml:space="preserve">36,2°C</t>
  </si>
  <si>
    <t xml:space="preserve">21,0°C</t>
  </si>
  <si>
    <t xml:space="preserve">CURVA DE CALIBRAÇÃO</t>
  </si>
  <si>
    <t xml:space="preserve">DBO (mg/L)</t>
  </si>
  <si>
    <t xml:space="preserve">OUR</t>
  </si>
  <si>
    <t xml:space="preserve">Coeficiente angular da curva</t>
  </si>
  <si>
    <t xml:space="preserve">Coeficiente linear da curva</t>
  </si>
  <si>
    <t xml:space="preserve">Lote 10/25</t>
  </si>
  <si>
    <r>
      <rPr>
        <sz val="10"/>
        <rFont val="Arial"/>
        <family val="2"/>
      </rPr>
      <t xml:space="preserve">22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– 7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 (Módulo incubação – com a peça)</t>
    </r>
  </si>
  <si>
    <t xml:space="preserve">35,4°C</t>
  </si>
  <si>
    <t xml:space="preserve">35,0°C</t>
  </si>
  <si>
    <t xml:space="preserve">22,0°C</t>
  </si>
  <si>
    <t xml:space="preserve">1,5 mL</t>
  </si>
  <si>
    <t xml:space="preserve">57 mL</t>
  </si>
  <si>
    <t xml:space="preserve">DBO</t>
  </si>
  <si>
    <r>
      <rPr>
        <sz val="10"/>
        <rFont val="Arial"/>
        <family val="2"/>
      </rPr>
      <t xml:space="preserve">23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– 8</t>
    </r>
    <r>
      <rPr>
        <vertAlign val="superscript"/>
        <sz val="10"/>
        <rFont val="Arial"/>
        <family val="2"/>
      </rPr>
      <t xml:space="preserve">a</t>
    </r>
    <r>
      <rPr>
        <sz val="10"/>
        <rFont val="Arial"/>
        <family val="2"/>
      </rPr>
      <t xml:space="preserve"> utilização do dia (Módulo incubação – com a peça)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</si>
</sst>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hh:mm:ss"/>
    <numFmt numFmtId="167" formatCode="General"/>
    <numFmt numFmtId="168" formatCode="0.0000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vertAlign val="superscript"/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C9211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FD095"/>
        <bgColor rgb="FFB3B3B3"/>
      </patternFill>
    </fill>
    <fill>
      <patternFill patternType="solid">
        <fgColor rgb="FFDDE8CB"/>
        <bgColor rgb="FFDDDDDD"/>
      </patternFill>
    </fill>
    <fill>
      <patternFill patternType="solid">
        <fgColor rgb="FF77BC65"/>
        <bgColor rgb="FFAFD095"/>
      </patternFill>
    </fill>
    <fill>
      <patternFill patternType="solid">
        <fgColor rgb="FFDDDDDD"/>
        <bgColor rgb="FFDDE8CB"/>
      </patternFill>
    </fill>
    <fill>
      <patternFill patternType="solid">
        <fgColor rgb="FFFF8000"/>
        <bgColor rgb="FFFF6600"/>
      </patternFill>
    </fill>
    <fill>
      <patternFill patternType="solid">
        <fgColor rgb="FFFFDBB6"/>
        <bgColor rgb="FFDDE8C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1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21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5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7" fillId="5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  <cellStyle name="Excel Built-in Normal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BB6"/>
      <rgbColor rgb="FF3366FF"/>
      <rgbColor rgb="FF33CCCC"/>
      <rgbColor rgb="FFAFD095"/>
      <rgbColor rgb="FFFFCC00"/>
      <rgbColor rgb="FFFF8000"/>
      <rgbColor rgb="FFFF6600"/>
      <rgbColor rgb="FF666699"/>
      <rgbColor rgb="FF77BC65"/>
      <rgbColor rgb="FF00458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calibração'!$B$310</c:f>
              <c:strCache>
                <c:ptCount val="1"/>
                <c:pt idx="0">
                  <c:v>OUR</c:v>
                </c:pt>
              </c:strCache>
            </c:strRef>
          </c:tx>
          <c:spPr>
            <a:solidFill>
              <a:srgbClr val="99ccff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'Curva de calibração'!$A$311:$A$322</c:f>
              <c:numCache>
                <c:formatCode>General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80</c:v>
                </c:pt>
                <c:pt idx="3">
                  <c:v>80</c:v>
                </c:pt>
                <c:pt idx="4">
                  <c:v>160</c:v>
                </c:pt>
                <c:pt idx="5">
                  <c:v>160</c:v>
                </c:pt>
                <c:pt idx="6">
                  <c:v>320</c:v>
                </c:pt>
                <c:pt idx="7">
                  <c:v>320</c:v>
                </c:pt>
                <c:pt idx="8">
                  <c:v>640</c:v>
                </c:pt>
                <c:pt idx="9">
                  <c:v>640</c:v>
                </c:pt>
                <c:pt idx="10">
                  <c:v>1000</c:v>
                </c:pt>
                <c:pt idx="11">
                  <c:v>1000</c:v>
                </c:pt>
              </c:numCache>
            </c:numRef>
          </c:xVal>
          <c:yVal>
            <c:numRef>
              <c:f>'Curva de calibração'!$B$311:$B$322</c:f>
              <c:numCache>
                <c:formatCode>General</c:formatCode>
                <c:ptCount val="12"/>
                <c:pt idx="0">
                  <c:v>0.925714285714287</c:v>
                </c:pt>
                <c:pt idx="1">
                  <c:v>0.839999999999996</c:v>
                </c:pt>
                <c:pt idx="2">
                  <c:v>1.37142857142856</c:v>
                </c:pt>
                <c:pt idx="3">
                  <c:v>1.56</c:v>
                </c:pt>
                <c:pt idx="4">
                  <c:v>3.51428571428573</c:v>
                </c:pt>
                <c:pt idx="5">
                  <c:v>2.79428571428571</c:v>
                </c:pt>
                <c:pt idx="6">
                  <c:v>4.13142857142857</c:v>
                </c:pt>
                <c:pt idx="7">
                  <c:v>4.54285714285714</c:v>
                </c:pt>
                <c:pt idx="8">
                  <c:v>9.92571428571428</c:v>
                </c:pt>
                <c:pt idx="9">
                  <c:v>12.1885714285714</c:v>
                </c:pt>
                <c:pt idx="10">
                  <c:v>18.84</c:v>
                </c:pt>
                <c:pt idx="11">
                  <c:v>18.3428571428571</c:v>
                </c:pt>
              </c:numCache>
            </c:numRef>
          </c:yVal>
          <c:smooth val="0"/>
        </c:ser>
        <c:axId val="97362682"/>
        <c:axId val="2844052"/>
      </c:scatterChart>
      <c:valAx>
        <c:axId val="973626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  <a:ea typeface="DejaVu Sans"/>
                  </a:rPr>
                  <a:t>DBO (mg/L)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2844052"/>
        <c:crosses val="autoZero"/>
        <c:crossBetween val="midCat"/>
      </c:valAx>
      <c:valAx>
        <c:axId val="284405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  <a:ea typeface="DejaVu Sans"/>
                  </a:rPr>
                  <a:t>OUR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9736268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calibração'!$C$214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calibração'!$B$215:$B$227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calibração'!$C$215:$C$227</c:f>
              <c:numCache>
                <c:formatCode>General</c:formatCode>
                <c:ptCount val="13"/>
                <c:pt idx="0">
                  <c:v>2.37</c:v>
                </c:pt>
                <c:pt idx="1">
                  <c:v>2.37</c:v>
                </c:pt>
                <c:pt idx="2">
                  <c:v>2.38</c:v>
                </c:pt>
                <c:pt idx="3">
                  <c:v>2.38</c:v>
                </c:pt>
                <c:pt idx="4">
                  <c:v>2.38</c:v>
                </c:pt>
                <c:pt idx="5">
                  <c:v>2.39</c:v>
                </c:pt>
                <c:pt idx="6">
                  <c:v>2.38</c:v>
                </c:pt>
                <c:pt idx="7">
                  <c:v>2.3</c:v>
                </c:pt>
                <c:pt idx="8">
                  <c:v>2.22</c:v>
                </c:pt>
                <c:pt idx="9">
                  <c:v>2.13</c:v>
                </c:pt>
                <c:pt idx="10">
                  <c:v>2.06</c:v>
                </c:pt>
                <c:pt idx="11">
                  <c:v>1.98</c:v>
                </c:pt>
                <c:pt idx="12">
                  <c:v>1.9</c:v>
                </c:pt>
              </c:numCache>
            </c:numRef>
          </c:yVal>
          <c:smooth val="0"/>
        </c:ser>
        <c:axId val="75421460"/>
        <c:axId val="65091788"/>
      </c:scatterChart>
      <c:valAx>
        <c:axId val="754214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5091788"/>
        <c:crosses val="autoZero"/>
        <c:crossBetween val="between"/>
      </c:valAx>
      <c:valAx>
        <c:axId val="6509178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542146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calibração'!$C$239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calibração'!$B$240:$B$252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calibração'!$C$240:$C$252</c:f>
              <c:numCache>
                <c:formatCode>General</c:formatCode>
                <c:ptCount val="13"/>
                <c:pt idx="0">
                  <c:v>2.54</c:v>
                </c:pt>
                <c:pt idx="1">
                  <c:v>2.54</c:v>
                </c:pt>
                <c:pt idx="2">
                  <c:v>2.54</c:v>
                </c:pt>
                <c:pt idx="3">
                  <c:v>2.53</c:v>
                </c:pt>
                <c:pt idx="4">
                  <c:v>2.53</c:v>
                </c:pt>
                <c:pt idx="5">
                  <c:v>2.51</c:v>
                </c:pt>
                <c:pt idx="6">
                  <c:v>2.48</c:v>
                </c:pt>
                <c:pt idx="7">
                  <c:v>2.39</c:v>
                </c:pt>
                <c:pt idx="8">
                  <c:v>2.28</c:v>
                </c:pt>
                <c:pt idx="9">
                  <c:v>2.16</c:v>
                </c:pt>
                <c:pt idx="10">
                  <c:v>2.06</c:v>
                </c:pt>
                <c:pt idx="11">
                  <c:v>1.96</c:v>
                </c:pt>
                <c:pt idx="12">
                  <c:v>1.87</c:v>
                </c:pt>
              </c:numCache>
            </c:numRef>
          </c:yVal>
          <c:smooth val="0"/>
        </c:ser>
        <c:axId val="16224786"/>
        <c:axId val="15078365"/>
      </c:scatterChart>
      <c:valAx>
        <c:axId val="162247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5078365"/>
        <c:crosses val="autoZero"/>
        <c:crossBetween val="between"/>
      </c:valAx>
      <c:valAx>
        <c:axId val="1507836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622478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calibração'!$C$265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calibração'!$B$266:$B$278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calibração'!$C$266:$C$278</c:f>
              <c:numCache>
                <c:formatCode>General</c:formatCode>
                <c:ptCount val="13"/>
                <c:pt idx="0">
                  <c:v>2.42</c:v>
                </c:pt>
                <c:pt idx="1">
                  <c:v>2.42</c:v>
                </c:pt>
                <c:pt idx="2">
                  <c:v>2.41</c:v>
                </c:pt>
                <c:pt idx="3">
                  <c:v>2.41</c:v>
                </c:pt>
                <c:pt idx="4">
                  <c:v>2.41</c:v>
                </c:pt>
                <c:pt idx="5">
                  <c:v>2.4</c:v>
                </c:pt>
                <c:pt idx="6">
                  <c:v>2.35</c:v>
                </c:pt>
                <c:pt idx="7">
                  <c:v>2.23</c:v>
                </c:pt>
                <c:pt idx="8">
                  <c:v>2.06</c:v>
                </c:pt>
                <c:pt idx="9">
                  <c:v>1.9</c:v>
                </c:pt>
                <c:pt idx="10">
                  <c:v>1.74</c:v>
                </c:pt>
                <c:pt idx="11">
                  <c:v>1.58</c:v>
                </c:pt>
                <c:pt idx="12">
                  <c:v>1.43</c:v>
                </c:pt>
              </c:numCache>
            </c:numRef>
          </c:yVal>
          <c:smooth val="0"/>
        </c:ser>
        <c:axId val="50419780"/>
        <c:axId val="3140743"/>
      </c:scatterChart>
      <c:valAx>
        <c:axId val="504197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40743"/>
        <c:crosses val="autoZero"/>
        <c:crossBetween val="between"/>
      </c:valAx>
      <c:valAx>
        <c:axId val="314074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041978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calibração'!$C$290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calibração'!$B$291:$B$303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calibração'!$C$291:$C$303</c:f>
              <c:numCache>
                <c:formatCode>General</c:formatCode>
                <c:ptCount val="13"/>
                <c:pt idx="0">
                  <c:v>2.42</c:v>
                </c:pt>
                <c:pt idx="1">
                  <c:v>2.41</c:v>
                </c:pt>
                <c:pt idx="2">
                  <c:v>2.41</c:v>
                </c:pt>
                <c:pt idx="3">
                  <c:v>2.41</c:v>
                </c:pt>
                <c:pt idx="4">
                  <c:v>2.41</c:v>
                </c:pt>
                <c:pt idx="5">
                  <c:v>2.4</c:v>
                </c:pt>
                <c:pt idx="6">
                  <c:v>2.34</c:v>
                </c:pt>
                <c:pt idx="7">
                  <c:v>2.21</c:v>
                </c:pt>
                <c:pt idx="8">
                  <c:v>2.05</c:v>
                </c:pt>
                <c:pt idx="9">
                  <c:v>1.89</c:v>
                </c:pt>
                <c:pt idx="10">
                  <c:v>1.73</c:v>
                </c:pt>
                <c:pt idx="11">
                  <c:v>1.58</c:v>
                </c:pt>
                <c:pt idx="12">
                  <c:v>1.44</c:v>
                </c:pt>
              </c:numCache>
            </c:numRef>
          </c:yVal>
          <c:smooth val="0"/>
        </c:ser>
        <c:axId val="94307079"/>
        <c:axId val="94257093"/>
      </c:scatterChart>
      <c:valAx>
        <c:axId val="94307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257093"/>
        <c:crosses val="autoZero"/>
        <c:crossBetween val="between"/>
      </c:valAx>
      <c:valAx>
        <c:axId val="9425709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307079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calibração'!$C$10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calibração'!$B$11:$B$23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calibração'!$C$11:$C$23</c:f>
              <c:numCache>
                <c:formatCode>General</c:formatCode>
                <c:ptCount val="13"/>
                <c:pt idx="0">
                  <c:v>2.81</c:v>
                </c:pt>
                <c:pt idx="1">
                  <c:v>2.81</c:v>
                </c:pt>
                <c:pt idx="2">
                  <c:v>2.81</c:v>
                </c:pt>
                <c:pt idx="3">
                  <c:v>2.81</c:v>
                </c:pt>
                <c:pt idx="4">
                  <c:v>2.81</c:v>
                </c:pt>
                <c:pt idx="5">
                  <c:v>2.81</c:v>
                </c:pt>
                <c:pt idx="6">
                  <c:v>2.81</c:v>
                </c:pt>
                <c:pt idx="7">
                  <c:v>2.8</c:v>
                </c:pt>
                <c:pt idx="8">
                  <c:v>2.79</c:v>
                </c:pt>
                <c:pt idx="9">
                  <c:v>2.79</c:v>
                </c:pt>
                <c:pt idx="10">
                  <c:v>2.78</c:v>
                </c:pt>
                <c:pt idx="11">
                  <c:v>2.77</c:v>
                </c:pt>
                <c:pt idx="12">
                  <c:v>2.76</c:v>
                </c:pt>
              </c:numCache>
            </c:numRef>
          </c:yVal>
          <c:smooth val="0"/>
        </c:ser>
        <c:axId val="57997134"/>
        <c:axId val="38607038"/>
      </c:scatterChart>
      <c:valAx>
        <c:axId val="579971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8607038"/>
        <c:crosses val="autoZero"/>
        <c:crossBetween val="between"/>
      </c:valAx>
      <c:valAx>
        <c:axId val="3860703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99713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calibração'!$C$34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calibração'!$B$35:$B$47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calibração'!$C$35:$C$47</c:f>
              <c:numCache>
                <c:formatCode>General</c:formatCode>
                <c:ptCount val="13"/>
                <c:pt idx="0">
                  <c:v>2.7</c:v>
                </c:pt>
                <c:pt idx="1">
                  <c:v>2.7</c:v>
                </c:pt>
                <c:pt idx="2">
                  <c:v>2.71</c:v>
                </c:pt>
                <c:pt idx="3">
                  <c:v>2.71</c:v>
                </c:pt>
                <c:pt idx="4">
                  <c:v>2.71</c:v>
                </c:pt>
                <c:pt idx="5">
                  <c:v>2.71</c:v>
                </c:pt>
                <c:pt idx="6">
                  <c:v>2.69</c:v>
                </c:pt>
                <c:pt idx="7">
                  <c:v>2.68</c:v>
                </c:pt>
                <c:pt idx="8">
                  <c:v>2.68</c:v>
                </c:pt>
                <c:pt idx="9">
                  <c:v>2.68</c:v>
                </c:pt>
                <c:pt idx="10">
                  <c:v>2.67</c:v>
                </c:pt>
                <c:pt idx="11">
                  <c:v>2.67</c:v>
                </c:pt>
                <c:pt idx="12">
                  <c:v>2.66</c:v>
                </c:pt>
              </c:numCache>
            </c:numRef>
          </c:yVal>
          <c:smooth val="0"/>
        </c:ser>
        <c:axId val="62160916"/>
        <c:axId val="22687408"/>
      </c:scatterChart>
      <c:valAx>
        <c:axId val="621609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2687408"/>
        <c:crosses val="autoZero"/>
        <c:crossBetween val="between"/>
      </c:valAx>
      <c:valAx>
        <c:axId val="2268740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216091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calibração'!$C$60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calibração'!$B$61:$B$73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calibração'!$C$61:$C$73</c:f>
              <c:numCache>
                <c:formatCode>General</c:formatCode>
                <c:ptCount val="13"/>
                <c:pt idx="0">
                  <c:v>2.87</c:v>
                </c:pt>
                <c:pt idx="1">
                  <c:v>2.86</c:v>
                </c:pt>
                <c:pt idx="2">
                  <c:v>2.86</c:v>
                </c:pt>
                <c:pt idx="3">
                  <c:v>2.86</c:v>
                </c:pt>
                <c:pt idx="4">
                  <c:v>2.84</c:v>
                </c:pt>
                <c:pt idx="5">
                  <c:v>2.81</c:v>
                </c:pt>
                <c:pt idx="6">
                  <c:v>2.8</c:v>
                </c:pt>
                <c:pt idx="7">
                  <c:v>2.78</c:v>
                </c:pt>
                <c:pt idx="8">
                  <c:v>2.75</c:v>
                </c:pt>
                <c:pt idx="9">
                  <c:v>2.73</c:v>
                </c:pt>
                <c:pt idx="10">
                  <c:v>2.72</c:v>
                </c:pt>
                <c:pt idx="11">
                  <c:v>2.7</c:v>
                </c:pt>
                <c:pt idx="12">
                  <c:v>2.69</c:v>
                </c:pt>
              </c:numCache>
            </c:numRef>
          </c:yVal>
          <c:smooth val="0"/>
        </c:ser>
        <c:axId val="98252040"/>
        <c:axId val="21654062"/>
      </c:scatterChart>
      <c:valAx>
        <c:axId val="98252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1654062"/>
        <c:crosses val="autoZero"/>
        <c:crossBetween val="between"/>
      </c:valAx>
      <c:valAx>
        <c:axId val="2165406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25204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calibração'!$C$85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calibração'!$B$86:$B$98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calibração'!$C$86:$C$98</c:f>
              <c:numCache>
                <c:formatCode>General</c:formatCode>
                <c:ptCount val="13"/>
                <c:pt idx="0">
                  <c:v>2.88</c:v>
                </c:pt>
                <c:pt idx="1">
                  <c:v>2.87</c:v>
                </c:pt>
                <c:pt idx="2">
                  <c:v>2.86</c:v>
                </c:pt>
                <c:pt idx="3">
                  <c:v>2.86</c:v>
                </c:pt>
                <c:pt idx="4">
                  <c:v>2.85</c:v>
                </c:pt>
                <c:pt idx="5">
                  <c:v>2.84</c:v>
                </c:pt>
                <c:pt idx="6">
                  <c:v>2.83</c:v>
                </c:pt>
                <c:pt idx="7">
                  <c:v>2.81</c:v>
                </c:pt>
                <c:pt idx="8">
                  <c:v>2.79</c:v>
                </c:pt>
                <c:pt idx="9">
                  <c:v>2.76</c:v>
                </c:pt>
                <c:pt idx="10">
                  <c:v>2.74</c:v>
                </c:pt>
                <c:pt idx="11">
                  <c:v>2.73</c:v>
                </c:pt>
                <c:pt idx="12">
                  <c:v>2.71</c:v>
                </c:pt>
              </c:numCache>
            </c:numRef>
          </c:yVal>
          <c:smooth val="0"/>
        </c:ser>
        <c:axId val="17606948"/>
        <c:axId val="91871034"/>
      </c:scatterChart>
      <c:valAx>
        <c:axId val="176069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1871034"/>
        <c:crosses val="autoZero"/>
        <c:crossBetween val="between"/>
      </c:valAx>
      <c:valAx>
        <c:axId val="9187103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760694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calibração'!$C$111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calibração'!$B$112:$B$124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calibração'!$C$112:$C$124</c:f>
              <c:numCache>
                <c:formatCode>General</c:formatCode>
                <c:ptCount val="13"/>
                <c:pt idx="0">
                  <c:v>2.71</c:v>
                </c:pt>
                <c:pt idx="1">
                  <c:v>2.71</c:v>
                </c:pt>
                <c:pt idx="2">
                  <c:v>2.72</c:v>
                </c:pt>
                <c:pt idx="3">
                  <c:v>2.72</c:v>
                </c:pt>
                <c:pt idx="4">
                  <c:v>2.72</c:v>
                </c:pt>
                <c:pt idx="5">
                  <c:v>2.71</c:v>
                </c:pt>
                <c:pt idx="6">
                  <c:v>2.71</c:v>
                </c:pt>
                <c:pt idx="7">
                  <c:v>2.68</c:v>
                </c:pt>
                <c:pt idx="8">
                  <c:v>2.65</c:v>
                </c:pt>
                <c:pt idx="9">
                  <c:v>2.62</c:v>
                </c:pt>
                <c:pt idx="10">
                  <c:v>2.59</c:v>
                </c:pt>
                <c:pt idx="11">
                  <c:v>2.57</c:v>
                </c:pt>
                <c:pt idx="12">
                  <c:v>2.55</c:v>
                </c:pt>
              </c:numCache>
            </c:numRef>
          </c:yVal>
          <c:smooth val="0"/>
        </c:ser>
        <c:axId val="82817507"/>
        <c:axId val="82164700"/>
      </c:scatterChart>
      <c:valAx>
        <c:axId val="828175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2164700"/>
        <c:crosses val="autoZero"/>
        <c:crossBetween val="between"/>
      </c:valAx>
      <c:valAx>
        <c:axId val="8216470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281750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calibração'!$C$137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calibração'!$B$138:$B$150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calibração'!$C$138:$C$150</c:f>
              <c:numCache>
                <c:formatCode>General</c:formatCode>
                <c:ptCount val="13"/>
                <c:pt idx="0">
                  <c:v>2.83</c:v>
                </c:pt>
                <c:pt idx="1">
                  <c:v>2.83</c:v>
                </c:pt>
                <c:pt idx="2">
                  <c:v>2.82</c:v>
                </c:pt>
                <c:pt idx="3">
                  <c:v>2.82</c:v>
                </c:pt>
                <c:pt idx="4">
                  <c:v>2.8</c:v>
                </c:pt>
                <c:pt idx="5">
                  <c:v>2.79</c:v>
                </c:pt>
                <c:pt idx="6">
                  <c:v>2.78</c:v>
                </c:pt>
                <c:pt idx="7">
                  <c:v>2.74</c:v>
                </c:pt>
                <c:pt idx="8">
                  <c:v>2.69</c:v>
                </c:pt>
                <c:pt idx="9">
                  <c:v>2.67</c:v>
                </c:pt>
                <c:pt idx="10">
                  <c:v>2.63</c:v>
                </c:pt>
                <c:pt idx="11">
                  <c:v>2.6</c:v>
                </c:pt>
                <c:pt idx="12">
                  <c:v>2.59</c:v>
                </c:pt>
              </c:numCache>
            </c:numRef>
          </c:yVal>
          <c:smooth val="0"/>
        </c:ser>
        <c:axId val="37834946"/>
        <c:axId val="3902027"/>
      </c:scatterChart>
      <c:valAx>
        <c:axId val="378349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902027"/>
        <c:crosses val="autoZero"/>
        <c:crossBetween val="between"/>
      </c:valAx>
      <c:valAx>
        <c:axId val="390202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783494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calibração'!$C$162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calibração'!$B$163:$B$175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calibração'!$C$163:$C$175</c:f>
              <c:numCache>
                <c:formatCode>General</c:formatCode>
                <c:ptCount val="13"/>
                <c:pt idx="0">
                  <c:v>2.63</c:v>
                </c:pt>
                <c:pt idx="1">
                  <c:v>2.63</c:v>
                </c:pt>
                <c:pt idx="2">
                  <c:v>2.63</c:v>
                </c:pt>
                <c:pt idx="3">
                  <c:v>2.62</c:v>
                </c:pt>
                <c:pt idx="4">
                  <c:v>2.63</c:v>
                </c:pt>
                <c:pt idx="5">
                  <c:v>2.62</c:v>
                </c:pt>
                <c:pt idx="6">
                  <c:v>2.61</c:v>
                </c:pt>
                <c:pt idx="7">
                  <c:v>2.57</c:v>
                </c:pt>
                <c:pt idx="8">
                  <c:v>2.52</c:v>
                </c:pt>
                <c:pt idx="9">
                  <c:v>2.48</c:v>
                </c:pt>
                <c:pt idx="10">
                  <c:v>2.44</c:v>
                </c:pt>
                <c:pt idx="11">
                  <c:v>2.42</c:v>
                </c:pt>
                <c:pt idx="12">
                  <c:v>2.39</c:v>
                </c:pt>
              </c:numCache>
            </c:numRef>
          </c:yVal>
          <c:smooth val="0"/>
        </c:ser>
        <c:axId val="96690285"/>
        <c:axId val="58392178"/>
      </c:scatterChart>
      <c:valAx>
        <c:axId val="966902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392178"/>
        <c:crosses val="autoZero"/>
        <c:crossBetween val="between"/>
      </c:valAx>
      <c:valAx>
        <c:axId val="5839217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69028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'Curva de calibração'!$C$189</c:f>
              <c:strCache>
                <c:ptCount val="1"/>
                <c:pt idx="0">
                  <c:v>O2 (mg/L)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'Curva de calibração'!$B$190:$B$202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'Curva de calibração'!$C$190:$C$202</c:f>
              <c:numCache>
                <c:formatCode>General</c:formatCode>
                <c:ptCount val="13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2.59</c:v>
                </c:pt>
                <c:pt idx="4">
                  <c:v>2.59</c:v>
                </c:pt>
                <c:pt idx="5">
                  <c:v>2.58</c:v>
                </c:pt>
                <c:pt idx="6">
                  <c:v>2.58</c:v>
                </c:pt>
                <c:pt idx="7">
                  <c:v>2.54</c:v>
                </c:pt>
                <c:pt idx="8">
                  <c:v>2.5</c:v>
                </c:pt>
                <c:pt idx="9">
                  <c:v>2.45</c:v>
                </c:pt>
                <c:pt idx="10">
                  <c:v>2.41</c:v>
                </c:pt>
                <c:pt idx="11">
                  <c:v>2.37</c:v>
                </c:pt>
                <c:pt idx="12">
                  <c:v>2.34</c:v>
                </c:pt>
              </c:numCache>
            </c:numRef>
          </c:yVal>
          <c:smooth val="0"/>
        </c:ser>
        <c:axId val="32733393"/>
        <c:axId val="18155652"/>
      </c:scatterChart>
      <c:valAx>
        <c:axId val="327333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8155652"/>
        <c:crosses val="autoZero"/>
        <c:crossBetween val="between"/>
      </c:valAx>
      <c:valAx>
        <c:axId val="1815565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273339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1301760</xdr:colOff>
      <xdr:row>308</xdr:row>
      <xdr:rowOff>137160</xdr:rowOff>
    </xdr:from>
    <xdr:to>
      <xdr:col>12</xdr:col>
      <xdr:colOff>280080</xdr:colOff>
      <xdr:row>332</xdr:row>
      <xdr:rowOff>50400</xdr:rowOff>
    </xdr:to>
    <xdr:graphicFrame>
      <xdr:nvGraphicFramePr>
        <xdr:cNvPr id="0" name=""/>
        <xdr:cNvGraphicFramePr/>
      </xdr:nvGraphicFramePr>
      <xdr:xfrm>
        <a:off x="5243040" y="51899040"/>
        <a:ext cx="6822720" cy="384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578520</xdr:colOff>
      <xdr:row>10</xdr:row>
      <xdr:rowOff>137160</xdr:rowOff>
    </xdr:from>
    <xdr:to>
      <xdr:col>10</xdr:col>
      <xdr:colOff>171000</xdr:colOff>
      <xdr:row>23</xdr:row>
      <xdr:rowOff>89640</xdr:rowOff>
    </xdr:to>
    <xdr:graphicFrame>
      <xdr:nvGraphicFramePr>
        <xdr:cNvPr id="1" name=""/>
        <xdr:cNvGraphicFramePr/>
      </xdr:nvGraphicFramePr>
      <xdr:xfrm>
        <a:off x="5851440" y="1912680"/>
        <a:ext cx="4476960" cy="206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816840</xdr:colOff>
      <xdr:row>35</xdr:row>
      <xdr:rowOff>114480</xdr:rowOff>
    </xdr:from>
    <xdr:to>
      <xdr:col>9</xdr:col>
      <xdr:colOff>277200</xdr:colOff>
      <xdr:row>48</xdr:row>
      <xdr:rowOff>56520</xdr:rowOff>
    </xdr:to>
    <xdr:graphicFrame>
      <xdr:nvGraphicFramePr>
        <xdr:cNvPr id="2" name=""/>
        <xdr:cNvGraphicFramePr/>
      </xdr:nvGraphicFramePr>
      <xdr:xfrm>
        <a:off x="4758120" y="6094440"/>
        <a:ext cx="4862520" cy="205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348480</xdr:colOff>
      <xdr:row>61</xdr:row>
      <xdr:rowOff>41400</xdr:rowOff>
    </xdr:from>
    <xdr:to>
      <xdr:col>8</xdr:col>
      <xdr:colOff>695520</xdr:colOff>
      <xdr:row>75</xdr:row>
      <xdr:rowOff>14040</xdr:rowOff>
    </xdr:to>
    <xdr:graphicFrame>
      <xdr:nvGraphicFramePr>
        <xdr:cNvPr id="3" name=""/>
        <xdr:cNvGraphicFramePr/>
      </xdr:nvGraphicFramePr>
      <xdr:xfrm>
        <a:off x="4289760" y="10388160"/>
        <a:ext cx="4935240" cy="224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264960</xdr:colOff>
      <xdr:row>86</xdr:row>
      <xdr:rowOff>140760</xdr:rowOff>
    </xdr:from>
    <xdr:to>
      <xdr:col>8</xdr:col>
      <xdr:colOff>632880</xdr:colOff>
      <xdr:row>100</xdr:row>
      <xdr:rowOff>52920</xdr:rowOff>
    </xdr:to>
    <xdr:graphicFrame>
      <xdr:nvGraphicFramePr>
        <xdr:cNvPr id="4" name=""/>
        <xdr:cNvGraphicFramePr/>
      </xdr:nvGraphicFramePr>
      <xdr:xfrm>
        <a:off x="4206240" y="14691960"/>
        <a:ext cx="4956120" cy="218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296280</xdr:colOff>
      <xdr:row>112</xdr:row>
      <xdr:rowOff>37080</xdr:rowOff>
    </xdr:from>
    <xdr:to>
      <xdr:col>8</xdr:col>
      <xdr:colOff>653760</xdr:colOff>
      <xdr:row>125</xdr:row>
      <xdr:rowOff>29880</xdr:rowOff>
    </xdr:to>
    <xdr:graphicFrame>
      <xdr:nvGraphicFramePr>
        <xdr:cNvPr id="5" name=""/>
        <xdr:cNvGraphicFramePr/>
      </xdr:nvGraphicFramePr>
      <xdr:xfrm>
        <a:off x="4237560" y="18955080"/>
        <a:ext cx="4945680" cy="210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234000</xdr:colOff>
      <xdr:row>137</xdr:row>
      <xdr:rowOff>156960</xdr:rowOff>
    </xdr:from>
    <xdr:to>
      <xdr:col>8</xdr:col>
      <xdr:colOff>705960</xdr:colOff>
      <xdr:row>150</xdr:row>
      <xdr:rowOff>37800</xdr:rowOff>
    </xdr:to>
    <xdr:graphicFrame>
      <xdr:nvGraphicFramePr>
        <xdr:cNvPr id="6" name=""/>
        <xdr:cNvGraphicFramePr/>
      </xdr:nvGraphicFramePr>
      <xdr:xfrm>
        <a:off x="4175280" y="23279040"/>
        <a:ext cx="5060160" cy="199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</xdr:col>
      <xdr:colOff>691920</xdr:colOff>
      <xdr:row>163</xdr:row>
      <xdr:rowOff>154800</xdr:rowOff>
    </xdr:from>
    <xdr:to>
      <xdr:col>9</xdr:col>
      <xdr:colOff>318600</xdr:colOff>
      <xdr:row>178</xdr:row>
      <xdr:rowOff>117720</xdr:rowOff>
    </xdr:to>
    <xdr:graphicFrame>
      <xdr:nvGraphicFramePr>
        <xdr:cNvPr id="7" name=""/>
        <xdr:cNvGraphicFramePr/>
      </xdr:nvGraphicFramePr>
      <xdr:xfrm>
        <a:off x="4633200" y="27644040"/>
        <a:ext cx="5028840" cy="240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3</xdr:col>
      <xdr:colOff>556560</xdr:colOff>
      <xdr:row>191</xdr:row>
      <xdr:rowOff>360</xdr:rowOff>
    </xdr:from>
    <xdr:to>
      <xdr:col>9</xdr:col>
      <xdr:colOff>47880</xdr:colOff>
      <xdr:row>202</xdr:row>
      <xdr:rowOff>124920</xdr:rowOff>
    </xdr:to>
    <xdr:graphicFrame>
      <xdr:nvGraphicFramePr>
        <xdr:cNvPr id="8" name=""/>
        <xdr:cNvGraphicFramePr/>
      </xdr:nvGraphicFramePr>
      <xdr:xfrm>
        <a:off x="4497840" y="32181480"/>
        <a:ext cx="4893480" cy="191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</xdr:col>
      <xdr:colOff>369360</xdr:colOff>
      <xdr:row>215</xdr:row>
      <xdr:rowOff>69120</xdr:rowOff>
    </xdr:from>
    <xdr:to>
      <xdr:col>9</xdr:col>
      <xdr:colOff>172800</xdr:colOff>
      <xdr:row>228</xdr:row>
      <xdr:rowOff>142920</xdr:rowOff>
    </xdr:to>
    <xdr:graphicFrame>
      <xdr:nvGraphicFramePr>
        <xdr:cNvPr id="9" name=""/>
        <xdr:cNvGraphicFramePr/>
      </xdr:nvGraphicFramePr>
      <xdr:xfrm>
        <a:off x="4310640" y="36291960"/>
        <a:ext cx="5205600" cy="2187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3</xdr:col>
      <xdr:colOff>131400</xdr:colOff>
      <xdr:row>240</xdr:row>
      <xdr:rowOff>18720</xdr:rowOff>
    </xdr:from>
    <xdr:to>
      <xdr:col>8</xdr:col>
      <xdr:colOff>520200</xdr:colOff>
      <xdr:row>254</xdr:row>
      <xdr:rowOff>103320</xdr:rowOff>
    </xdr:to>
    <xdr:graphicFrame>
      <xdr:nvGraphicFramePr>
        <xdr:cNvPr id="10" name=""/>
        <xdr:cNvGraphicFramePr/>
      </xdr:nvGraphicFramePr>
      <xdr:xfrm>
        <a:off x="4072680" y="40446000"/>
        <a:ext cx="4977000" cy="236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3</xdr:col>
      <xdr:colOff>264960</xdr:colOff>
      <xdr:row>266</xdr:row>
      <xdr:rowOff>146160</xdr:rowOff>
    </xdr:from>
    <xdr:to>
      <xdr:col>9</xdr:col>
      <xdr:colOff>6480</xdr:colOff>
      <xdr:row>279</xdr:row>
      <xdr:rowOff>98640</xdr:rowOff>
    </xdr:to>
    <xdr:graphicFrame>
      <xdr:nvGraphicFramePr>
        <xdr:cNvPr id="11" name=""/>
        <xdr:cNvGraphicFramePr/>
      </xdr:nvGraphicFramePr>
      <xdr:xfrm>
        <a:off x="4206240" y="44940240"/>
        <a:ext cx="5143680" cy="206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3</xdr:col>
      <xdr:colOff>192240</xdr:colOff>
      <xdr:row>291</xdr:row>
      <xdr:rowOff>31680</xdr:rowOff>
    </xdr:from>
    <xdr:to>
      <xdr:col>8</xdr:col>
      <xdr:colOff>601560</xdr:colOff>
      <xdr:row>305</xdr:row>
      <xdr:rowOff>96120</xdr:rowOff>
    </xdr:to>
    <xdr:graphicFrame>
      <xdr:nvGraphicFramePr>
        <xdr:cNvPr id="12" name=""/>
        <xdr:cNvGraphicFramePr/>
      </xdr:nvGraphicFramePr>
      <xdr:xfrm>
        <a:off x="4133520" y="49030200"/>
        <a:ext cx="4997520" cy="2340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1048576"/>
  <sheetViews>
    <sheetView showFormulas="false" showGridLines="true" showRowColHeaders="true" showZeros="true" rightToLeft="false" tabSelected="false" showOutlineSymbols="true" defaultGridColor="true" view="normal" topLeftCell="A298" colorId="64" zoomScale="95" zoomScaleNormal="95" zoomScalePageLayoutView="100" workbookViewId="0">
      <selection pane="topLeft" activeCell="E291" activeCellId="0" sqref="E291"/>
    </sheetView>
  </sheetViews>
  <sheetFormatPr defaultColWidth="11.53515625" defaultRowHeight="12.85" zeroHeight="false" outlineLevelRow="0" outlineLevelCol="0"/>
  <cols>
    <col collapsed="false" customWidth="true" hidden="false" outlineLevel="0" max="1" min="1" style="1" width="27.22"/>
    <col collapsed="false" customWidth="true" hidden="false" outlineLevel="0" max="2" min="2" style="1" width="17.15"/>
    <col collapsed="false" customWidth="false" hidden="false" outlineLevel="0" max="3" min="3" style="2" width="11.55"/>
    <col collapsed="false" customWidth="true" hidden="false" outlineLevel="0" max="4" min="4" style="1" width="18.89"/>
    <col collapsed="false" customWidth="false" hidden="false" outlineLevel="0" max="13" min="5" style="2" width="11.55"/>
  </cols>
  <sheetData>
    <row r="2" customFormat="false" ht="12.85" hidden="false" customHeight="false" outlineLevel="0" collapsed="false">
      <c r="A2" s="3" t="s">
        <v>0</v>
      </c>
      <c r="B2" s="4" t="n">
        <v>45750</v>
      </c>
    </row>
    <row r="3" customFormat="false" ht="13.35" hidden="false" customHeight="false" outlineLevel="0" collapsed="false">
      <c r="A3" s="3" t="s">
        <v>1</v>
      </c>
      <c r="B3" s="1" t="s">
        <v>2</v>
      </c>
      <c r="C3" s="5" t="s">
        <v>3</v>
      </c>
      <c r="D3" s="5"/>
      <c r="E3" s="5"/>
      <c r="F3" s="5"/>
      <c r="G3" s="5"/>
      <c r="H3" s="5"/>
      <c r="I3" s="5"/>
      <c r="J3" s="5"/>
    </row>
    <row r="4" customFormat="false" ht="12.85" hidden="false" customHeight="false" outlineLevel="0" collapsed="false">
      <c r="A4" s="3" t="s">
        <v>4</v>
      </c>
      <c r="B4" s="6" t="s">
        <v>5</v>
      </c>
      <c r="C4" s="7"/>
      <c r="D4" s="1" t="s">
        <v>6</v>
      </c>
      <c r="E4" s="1"/>
      <c r="F4" s="2" t="s">
        <v>7</v>
      </c>
      <c r="G4" s="6" t="s">
        <v>8</v>
      </c>
      <c r="H4" s="6"/>
      <c r="I4" s="1" t="s">
        <v>9</v>
      </c>
    </row>
    <row r="5" customFormat="false" ht="12.85" hidden="false" customHeight="false" outlineLevel="0" collapsed="false">
      <c r="A5" s="3" t="s">
        <v>10</v>
      </c>
      <c r="B5" s="8" t="s">
        <v>11</v>
      </c>
      <c r="C5" s="7" t="s">
        <v>12</v>
      </c>
    </row>
    <row r="6" customFormat="false" ht="23.85" hidden="false" customHeight="false" outlineLevel="0" collapsed="false">
      <c r="A6" s="3" t="s">
        <v>13</v>
      </c>
      <c r="B6" s="9" t="s">
        <v>14</v>
      </c>
      <c r="C6" s="6"/>
      <c r="E6" s="10" t="s">
        <v>15</v>
      </c>
      <c r="F6" s="10" t="s">
        <v>16</v>
      </c>
      <c r="G6" s="10" t="s">
        <v>17</v>
      </c>
      <c r="H6" s="0"/>
    </row>
    <row r="7" customFormat="false" ht="12.8" hidden="false" customHeight="false" outlineLevel="0" collapsed="false">
      <c r="A7" s="3"/>
      <c r="B7" s="9"/>
      <c r="C7" s="6"/>
      <c r="E7" s="11" t="n">
        <f aca="false">-E10*60</f>
        <v>-0</v>
      </c>
      <c r="F7" s="11" t="n">
        <f aca="false">-F10*60</f>
        <v>0.925714285714287</v>
      </c>
      <c r="G7" s="11" t="n">
        <f aca="false">F7-E7</f>
        <v>0.925714285714287</v>
      </c>
      <c r="H7" s="0"/>
    </row>
    <row r="8" customFormat="false" ht="12.8" hidden="false" customHeight="false" outlineLevel="0" collapsed="false">
      <c r="A8" s="3"/>
      <c r="B8" s="9"/>
      <c r="C8" s="6"/>
      <c r="H8" s="0"/>
    </row>
    <row r="9" customFormat="false" ht="12.8" hidden="false" customHeight="false" outlineLevel="0" collapsed="false">
      <c r="A9" s="3"/>
      <c r="B9" s="9"/>
      <c r="C9" s="6"/>
      <c r="E9" s="1" t="s">
        <v>18</v>
      </c>
      <c r="F9" s="1" t="s">
        <v>18</v>
      </c>
    </row>
    <row r="10" customFormat="false" ht="12.8" hidden="false" customHeight="false" outlineLevel="0" collapsed="false">
      <c r="A10" s="7"/>
      <c r="B10" s="7" t="s">
        <v>19</v>
      </c>
      <c r="C10" s="7" t="s">
        <v>20</v>
      </c>
      <c r="E10" s="12" t="n">
        <f aca="false">SLOPE(C11:C15,B11:B15)</f>
        <v>0</v>
      </c>
      <c r="F10" s="12" t="n">
        <f aca="false">SLOPE(C18:C23,B18:B23)</f>
        <v>-0.0154285714285715</v>
      </c>
    </row>
    <row r="11" customFormat="false" ht="12.8" hidden="false" customHeight="false" outlineLevel="0" collapsed="false">
      <c r="A11" s="7"/>
      <c r="B11" s="7" t="n">
        <v>0</v>
      </c>
      <c r="C11" s="13" t="n">
        <v>2.81</v>
      </c>
    </row>
    <row r="12" customFormat="false" ht="12.8" hidden="false" customHeight="false" outlineLevel="0" collapsed="false">
      <c r="A12" s="7"/>
      <c r="B12" s="7" t="n">
        <v>0.5</v>
      </c>
      <c r="C12" s="7" t="n">
        <v>2.81</v>
      </c>
    </row>
    <row r="13" customFormat="false" ht="12.8" hidden="false" customHeight="false" outlineLevel="0" collapsed="false">
      <c r="A13" s="7"/>
      <c r="B13" s="7" t="n">
        <v>1</v>
      </c>
      <c r="C13" s="7" t="n">
        <v>2.81</v>
      </c>
    </row>
    <row r="14" customFormat="false" ht="12.8" hidden="false" customHeight="false" outlineLevel="0" collapsed="false">
      <c r="A14" s="7"/>
      <c r="B14" s="7" t="n">
        <v>1.5</v>
      </c>
      <c r="C14" s="7" t="n">
        <v>2.81</v>
      </c>
    </row>
    <row r="15" customFormat="false" ht="12.8" hidden="false" customHeight="false" outlineLevel="0" collapsed="false">
      <c r="A15" s="7" t="s">
        <v>21</v>
      </c>
      <c r="B15" s="7" t="n">
        <v>2</v>
      </c>
      <c r="C15" s="7" t="n">
        <v>2.81</v>
      </c>
    </row>
    <row r="16" customFormat="false" ht="12.8" hidden="false" customHeight="false" outlineLevel="0" collapsed="false">
      <c r="A16" s="7"/>
      <c r="B16" s="7" t="n">
        <v>2.5</v>
      </c>
      <c r="C16" s="7" t="n">
        <v>2.81</v>
      </c>
    </row>
    <row r="17" customFormat="false" ht="12.8" hidden="false" customHeight="false" outlineLevel="0" collapsed="false">
      <c r="A17" s="7"/>
      <c r="B17" s="7" t="n">
        <v>3</v>
      </c>
      <c r="C17" s="7" t="n">
        <v>2.81</v>
      </c>
    </row>
    <row r="18" customFormat="false" ht="12.8" hidden="false" customHeight="false" outlineLevel="0" collapsed="false">
      <c r="A18" s="7"/>
      <c r="B18" s="7" t="n">
        <v>3.5</v>
      </c>
      <c r="C18" s="7" t="n">
        <v>2.8</v>
      </c>
    </row>
    <row r="19" customFormat="false" ht="12.8" hidden="false" customHeight="false" outlineLevel="0" collapsed="false">
      <c r="A19" s="7"/>
      <c r="B19" s="7" t="n">
        <v>4</v>
      </c>
      <c r="C19" s="7" t="n">
        <v>2.79</v>
      </c>
    </row>
    <row r="20" customFormat="false" ht="12.8" hidden="false" customHeight="false" outlineLevel="0" collapsed="false">
      <c r="A20" s="7"/>
      <c r="B20" s="7" t="n">
        <v>4.5</v>
      </c>
      <c r="C20" s="7" t="n">
        <v>2.79</v>
      </c>
    </row>
    <row r="21" customFormat="false" ht="12.8" hidden="false" customHeight="false" outlineLevel="0" collapsed="false">
      <c r="A21" s="7"/>
      <c r="B21" s="7" t="n">
        <v>5</v>
      </c>
      <c r="C21" s="7" t="n">
        <v>2.78</v>
      </c>
    </row>
    <row r="22" customFormat="false" ht="12.8" hidden="false" customHeight="false" outlineLevel="0" collapsed="false">
      <c r="A22" s="7"/>
      <c r="B22" s="7" t="n">
        <v>5.5</v>
      </c>
      <c r="C22" s="7" t="n">
        <v>2.77</v>
      </c>
    </row>
    <row r="23" customFormat="false" ht="12.8" hidden="false" customHeight="false" outlineLevel="0" collapsed="false">
      <c r="A23" s="7"/>
      <c r="B23" s="7" t="n">
        <v>6</v>
      </c>
      <c r="C23" s="7" t="n">
        <v>2.76</v>
      </c>
    </row>
    <row r="24" customFormat="false" ht="12.8" hidden="false" customHeight="false" outlineLevel="0" collapsed="false"/>
    <row r="25" customFormat="false" ht="12.8" hidden="false" customHeight="false" outlineLevel="0" collapsed="false"/>
    <row r="26" customFormat="false" ht="12.8" hidden="false" customHeight="false" outlineLevel="0" collapsed="false">
      <c r="A26" s="1" t="s">
        <v>0</v>
      </c>
      <c r="B26" s="4" t="n">
        <v>45750</v>
      </c>
    </row>
    <row r="27" customFormat="false" ht="12.8" hidden="false" customHeight="false" outlineLevel="0" collapsed="false">
      <c r="A27" s="3" t="s">
        <v>1</v>
      </c>
      <c r="B27" s="1" t="s">
        <v>2</v>
      </c>
      <c r="C27" s="5" t="s">
        <v>22</v>
      </c>
      <c r="D27" s="5"/>
      <c r="E27" s="5"/>
      <c r="F27" s="5"/>
      <c r="G27" s="5"/>
      <c r="H27" s="5"/>
      <c r="I27" s="5"/>
      <c r="J27" s="5"/>
    </row>
    <row r="28" customFormat="false" ht="12.8" hidden="false" customHeight="false" outlineLevel="0" collapsed="false">
      <c r="A28" s="3" t="s">
        <v>4</v>
      </c>
      <c r="B28" s="6" t="s">
        <v>23</v>
      </c>
      <c r="C28" s="7"/>
      <c r="D28" s="1" t="s">
        <v>6</v>
      </c>
      <c r="E28" s="1"/>
      <c r="F28" s="2" t="s">
        <v>24</v>
      </c>
      <c r="G28" s="6" t="s">
        <v>8</v>
      </c>
      <c r="H28" s="6"/>
      <c r="I28" s="1" t="s">
        <v>25</v>
      </c>
    </row>
    <row r="29" customFormat="false" ht="12.8" hidden="false" customHeight="false" outlineLevel="0" collapsed="false">
      <c r="A29" s="3" t="s">
        <v>10</v>
      </c>
      <c r="B29" s="8" t="s">
        <v>11</v>
      </c>
      <c r="C29" s="7" t="s">
        <v>12</v>
      </c>
    </row>
    <row r="30" customFormat="false" ht="23.85" hidden="false" customHeight="false" outlineLevel="0" collapsed="false">
      <c r="A30" s="3" t="s">
        <v>13</v>
      </c>
      <c r="B30" s="9" t="s">
        <v>26</v>
      </c>
      <c r="C30" s="6"/>
      <c r="E30" s="10" t="s">
        <v>15</v>
      </c>
      <c r="F30" s="10" t="s">
        <v>16</v>
      </c>
      <c r="G30" s="10" t="s">
        <v>17</v>
      </c>
      <c r="H30" s="0"/>
    </row>
    <row r="31" customFormat="false" ht="12.8" hidden="false" customHeight="false" outlineLevel="0" collapsed="false">
      <c r="A31" s="3"/>
      <c r="B31" s="9"/>
      <c r="C31" s="6"/>
      <c r="E31" s="11" t="n">
        <f aca="false">-E34*60</f>
        <v>-0.359999999999992</v>
      </c>
      <c r="F31" s="11" t="n">
        <f aca="false">-F34*60</f>
        <v>0.480000000000003</v>
      </c>
      <c r="G31" s="11" t="n">
        <f aca="false">F31-E31</f>
        <v>0.839999999999996</v>
      </c>
      <c r="H31" s="0"/>
    </row>
    <row r="32" customFormat="false" ht="12.8" hidden="false" customHeight="false" outlineLevel="0" collapsed="false">
      <c r="A32" s="3"/>
      <c r="B32" s="9"/>
      <c r="C32" s="6"/>
      <c r="H32" s="0"/>
    </row>
    <row r="33" customFormat="false" ht="12.8" hidden="false" customHeight="false" outlineLevel="0" collapsed="false">
      <c r="A33" s="3"/>
      <c r="B33" s="9"/>
      <c r="C33" s="6"/>
      <c r="E33" s="1" t="s">
        <v>18</v>
      </c>
      <c r="F33" s="1" t="s">
        <v>18</v>
      </c>
    </row>
    <row r="34" customFormat="false" ht="12.8" hidden="false" customHeight="false" outlineLevel="0" collapsed="false">
      <c r="A34" s="7"/>
      <c r="B34" s="7" t="s">
        <v>19</v>
      </c>
      <c r="C34" s="7" t="s">
        <v>20</v>
      </c>
      <c r="E34" s="12" t="n">
        <f aca="false">SLOPE(C35:C39,B35:B39)</f>
        <v>0.00599999999999987</v>
      </c>
      <c r="F34" s="12" t="n">
        <f aca="false">SLOPE(C42:C47,B42:B47)</f>
        <v>-0.00800000000000006</v>
      </c>
    </row>
    <row r="35" customFormat="false" ht="12.8" hidden="false" customHeight="false" outlineLevel="0" collapsed="false">
      <c r="A35" s="7"/>
      <c r="B35" s="7" t="n">
        <v>0</v>
      </c>
      <c r="C35" s="13" t="n">
        <v>2.7</v>
      </c>
    </row>
    <row r="36" customFormat="false" ht="12.8" hidden="false" customHeight="false" outlineLevel="0" collapsed="false">
      <c r="A36" s="7"/>
      <c r="B36" s="7" t="n">
        <v>0.5</v>
      </c>
      <c r="C36" s="7" t="n">
        <v>2.7</v>
      </c>
    </row>
    <row r="37" customFormat="false" ht="12.8" hidden="false" customHeight="false" outlineLevel="0" collapsed="false">
      <c r="A37" s="7"/>
      <c r="B37" s="7" t="n">
        <v>1</v>
      </c>
      <c r="C37" s="7" t="n">
        <v>2.71</v>
      </c>
    </row>
    <row r="38" customFormat="false" ht="12.8" hidden="false" customHeight="false" outlineLevel="0" collapsed="false">
      <c r="A38" s="7"/>
      <c r="B38" s="7" t="n">
        <v>1.5</v>
      </c>
      <c r="C38" s="7" t="n">
        <v>2.71</v>
      </c>
    </row>
    <row r="39" customFormat="false" ht="12.8" hidden="false" customHeight="false" outlineLevel="0" collapsed="false">
      <c r="A39" s="7" t="s">
        <v>21</v>
      </c>
      <c r="B39" s="7" t="n">
        <v>2</v>
      </c>
      <c r="C39" s="7" t="n">
        <v>2.71</v>
      </c>
    </row>
    <row r="40" customFormat="false" ht="12.8" hidden="false" customHeight="false" outlineLevel="0" collapsed="false">
      <c r="A40" s="7"/>
      <c r="B40" s="7" t="n">
        <v>2.5</v>
      </c>
      <c r="C40" s="7" t="n">
        <v>2.71</v>
      </c>
    </row>
    <row r="41" customFormat="false" ht="12.8" hidden="false" customHeight="false" outlineLevel="0" collapsed="false">
      <c r="A41" s="7"/>
      <c r="B41" s="7" t="n">
        <v>3</v>
      </c>
      <c r="C41" s="7" t="n">
        <v>2.69</v>
      </c>
    </row>
    <row r="42" customFormat="false" ht="12.8" hidden="false" customHeight="false" outlineLevel="0" collapsed="false">
      <c r="A42" s="7"/>
      <c r="B42" s="7" t="n">
        <v>3.5</v>
      </c>
      <c r="C42" s="7" t="n">
        <v>2.68</v>
      </c>
    </row>
    <row r="43" customFormat="false" ht="12.8" hidden="false" customHeight="false" outlineLevel="0" collapsed="false">
      <c r="A43" s="7"/>
      <c r="B43" s="7" t="n">
        <v>4</v>
      </c>
      <c r="C43" s="7" t="n">
        <v>2.68</v>
      </c>
    </row>
    <row r="44" customFormat="false" ht="12.8" hidden="false" customHeight="false" outlineLevel="0" collapsed="false">
      <c r="A44" s="7"/>
      <c r="B44" s="7" t="n">
        <v>4.5</v>
      </c>
      <c r="C44" s="7" t="n">
        <v>2.68</v>
      </c>
    </row>
    <row r="45" customFormat="false" ht="12.8" hidden="false" customHeight="false" outlineLevel="0" collapsed="false">
      <c r="A45" s="7"/>
      <c r="B45" s="7" t="n">
        <v>5</v>
      </c>
      <c r="C45" s="7" t="n">
        <v>2.67</v>
      </c>
    </row>
    <row r="46" customFormat="false" ht="12.8" hidden="false" customHeight="false" outlineLevel="0" collapsed="false">
      <c r="A46" s="7"/>
      <c r="B46" s="7" t="n">
        <v>5.5</v>
      </c>
      <c r="C46" s="7" t="n">
        <v>2.67</v>
      </c>
    </row>
    <row r="47" customFormat="false" ht="12.8" hidden="false" customHeight="false" outlineLevel="0" collapsed="false">
      <c r="A47" s="7"/>
      <c r="B47" s="7" t="n">
        <v>6</v>
      </c>
      <c r="C47" s="7" t="n">
        <v>2.66</v>
      </c>
    </row>
    <row r="48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>
      <c r="A52" s="1" t="s">
        <v>0</v>
      </c>
      <c r="B52" s="4" t="n">
        <v>45750</v>
      </c>
    </row>
    <row r="53" customFormat="false" ht="12.8" hidden="false" customHeight="false" outlineLevel="0" collapsed="false">
      <c r="A53" s="3" t="s">
        <v>1</v>
      </c>
      <c r="B53" s="1" t="s">
        <v>2</v>
      </c>
      <c r="C53" s="5" t="s">
        <v>27</v>
      </c>
      <c r="D53" s="5"/>
      <c r="E53" s="5"/>
      <c r="F53" s="5"/>
      <c r="G53" s="5"/>
      <c r="H53" s="5"/>
      <c r="I53" s="5"/>
      <c r="J53" s="5"/>
    </row>
    <row r="54" customFormat="false" ht="12.8" hidden="false" customHeight="false" outlineLevel="0" collapsed="false">
      <c r="A54" s="3" t="s">
        <v>4</v>
      </c>
      <c r="B54" s="6" t="s">
        <v>28</v>
      </c>
      <c r="C54" s="7"/>
      <c r="D54" s="1" t="s">
        <v>6</v>
      </c>
      <c r="E54" s="1"/>
      <c r="F54" s="2" t="s">
        <v>29</v>
      </c>
    </row>
    <row r="55" customFormat="false" ht="12.8" hidden="false" customHeight="false" outlineLevel="0" collapsed="false">
      <c r="A55" s="3" t="s">
        <v>10</v>
      </c>
      <c r="B55" s="8" t="s">
        <v>30</v>
      </c>
      <c r="C55" s="7" t="s">
        <v>12</v>
      </c>
    </row>
    <row r="56" customFormat="false" ht="23.85" hidden="false" customHeight="false" outlineLevel="0" collapsed="false">
      <c r="A56" s="3" t="s">
        <v>13</v>
      </c>
      <c r="B56" s="9" t="s">
        <v>14</v>
      </c>
      <c r="C56" s="6"/>
      <c r="E56" s="10" t="s">
        <v>15</v>
      </c>
      <c r="F56" s="10" t="s">
        <v>16</v>
      </c>
      <c r="G56" s="10" t="s">
        <v>17</v>
      </c>
      <c r="H56" s="0"/>
    </row>
    <row r="57" customFormat="false" ht="12.8" hidden="false" customHeight="false" outlineLevel="0" collapsed="false">
      <c r="A57" s="3"/>
      <c r="B57" s="9"/>
      <c r="C57" s="6"/>
      <c r="E57" s="11" t="n">
        <f aca="false">-E60*60</f>
        <v>0.720000000000006</v>
      </c>
      <c r="F57" s="11" t="n">
        <f aca="false">-F60*60</f>
        <v>2.09142857142857</v>
      </c>
      <c r="G57" s="11" t="n">
        <f aca="false">F57-E57</f>
        <v>1.37142857142856</v>
      </c>
      <c r="H57" s="0"/>
    </row>
    <row r="58" customFormat="false" ht="12.8" hidden="false" customHeight="false" outlineLevel="0" collapsed="false">
      <c r="A58" s="3"/>
      <c r="B58" s="9"/>
      <c r="C58" s="6"/>
    </row>
    <row r="59" customFormat="false" ht="12.8" hidden="false" customHeight="false" outlineLevel="0" collapsed="false">
      <c r="A59" s="3"/>
      <c r="B59" s="9"/>
      <c r="C59" s="6"/>
      <c r="E59" s="1" t="s">
        <v>18</v>
      </c>
      <c r="F59" s="1" t="s">
        <v>18</v>
      </c>
    </row>
    <row r="60" customFormat="false" ht="12.8" hidden="false" customHeight="false" outlineLevel="0" collapsed="false">
      <c r="A60" s="7"/>
      <c r="B60" s="7" t="s">
        <v>19</v>
      </c>
      <c r="C60" s="7" t="s">
        <v>20</v>
      </c>
      <c r="E60" s="12" t="n">
        <f aca="false">SLOPE(C61:C65,B61:B65)</f>
        <v>-0.0120000000000001</v>
      </c>
      <c r="F60" s="12" t="n">
        <f aca="false">SLOPE(C68:C73,B68:B73)</f>
        <v>-0.0348571428571428</v>
      </c>
    </row>
    <row r="61" customFormat="false" ht="12.8" hidden="false" customHeight="false" outlineLevel="0" collapsed="false">
      <c r="A61" s="7"/>
      <c r="B61" s="7" t="n">
        <v>0</v>
      </c>
      <c r="C61" s="13" t="n">
        <v>2.87</v>
      </c>
    </row>
    <row r="62" customFormat="false" ht="12.8" hidden="false" customHeight="false" outlineLevel="0" collapsed="false">
      <c r="A62" s="7"/>
      <c r="B62" s="7" t="n">
        <v>0.5</v>
      </c>
      <c r="C62" s="7" t="n">
        <v>2.86</v>
      </c>
    </row>
    <row r="63" customFormat="false" ht="12.8" hidden="false" customHeight="false" outlineLevel="0" collapsed="false">
      <c r="A63" s="7"/>
      <c r="B63" s="7" t="n">
        <v>1</v>
      </c>
      <c r="C63" s="7" t="n">
        <v>2.86</v>
      </c>
    </row>
    <row r="64" customFormat="false" ht="12.8" hidden="false" customHeight="false" outlineLevel="0" collapsed="false">
      <c r="A64" s="7"/>
      <c r="B64" s="7" t="n">
        <v>1.5</v>
      </c>
      <c r="C64" s="7" t="n">
        <v>2.86</v>
      </c>
    </row>
    <row r="65" customFormat="false" ht="12.8" hidden="false" customHeight="false" outlineLevel="0" collapsed="false">
      <c r="A65" s="7" t="s">
        <v>21</v>
      </c>
      <c r="B65" s="7" t="n">
        <v>2</v>
      </c>
      <c r="C65" s="7" t="n">
        <v>2.84</v>
      </c>
    </row>
    <row r="66" customFormat="false" ht="12.8" hidden="false" customHeight="false" outlineLevel="0" collapsed="false">
      <c r="A66" s="7"/>
      <c r="B66" s="7" t="n">
        <v>2.5</v>
      </c>
      <c r="C66" s="7" t="n">
        <v>2.81</v>
      </c>
    </row>
    <row r="67" customFormat="false" ht="12.8" hidden="false" customHeight="false" outlineLevel="0" collapsed="false">
      <c r="A67" s="7"/>
      <c r="B67" s="7" t="n">
        <v>3</v>
      </c>
      <c r="C67" s="7" t="n">
        <v>2.8</v>
      </c>
    </row>
    <row r="68" customFormat="false" ht="12.8" hidden="false" customHeight="false" outlineLevel="0" collapsed="false">
      <c r="A68" s="7"/>
      <c r="B68" s="7" t="n">
        <v>3.5</v>
      </c>
      <c r="C68" s="7" t="n">
        <v>2.78</v>
      </c>
    </row>
    <row r="69" customFormat="false" ht="12.8" hidden="false" customHeight="false" outlineLevel="0" collapsed="false">
      <c r="A69" s="7"/>
      <c r="B69" s="7" t="n">
        <v>4</v>
      </c>
      <c r="C69" s="7" t="n">
        <v>2.75</v>
      </c>
    </row>
    <row r="70" customFormat="false" ht="12.8" hidden="false" customHeight="false" outlineLevel="0" collapsed="false">
      <c r="A70" s="7"/>
      <c r="B70" s="7" t="n">
        <v>4.5</v>
      </c>
      <c r="C70" s="7" t="n">
        <v>2.73</v>
      </c>
    </row>
    <row r="71" customFormat="false" ht="12.8" hidden="false" customHeight="false" outlineLevel="0" collapsed="false">
      <c r="A71" s="7"/>
      <c r="B71" s="7" t="n">
        <v>5</v>
      </c>
      <c r="C71" s="7" t="n">
        <v>2.72</v>
      </c>
    </row>
    <row r="72" customFormat="false" ht="12.8" hidden="false" customHeight="false" outlineLevel="0" collapsed="false">
      <c r="A72" s="7"/>
      <c r="B72" s="7" t="n">
        <v>5.5</v>
      </c>
      <c r="C72" s="7" t="n">
        <v>2.7</v>
      </c>
    </row>
    <row r="73" customFormat="false" ht="12.8" hidden="false" customHeight="false" outlineLevel="0" collapsed="false">
      <c r="A73" s="7"/>
      <c r="B73" s="7" t="n">
        <v>6</v>
      </c>
      <c r="C73" s="7" t="n">
        <v>2.69</v>
      </c>
    </row>
    <row r="74" customFormat="false" ht="12.8" hidden="false" customHeight="false" outlineLevel="0" collapsed="false"/>
    <row r="75" customFormat="false" ht="12.8" hidden="false" customHeight="false" outlineLevel="0" collapsed="false"/>
    <row r="76" customFormat="false" ht="12.8" hidden="false" customHeight="false" outlineLevel="0" collapsed="false"/>
    <row r="77" customFormat="false" ht="12.8" hidden="false" customHeight="false" outlineLevel="0" collapsed="false">
      <c r="A77" s="1" t="s">
        <v>0</v>
      </c>
      <c r="B77" s="4" t="n">
        <v>45750</v>
      </c>
    </row>
    <row r="78" customFormat="false" ht="12.8" hidden="false" customHeight="false" outlineLevel="0" collapsed="false">
      <c r="A78" s="3" t="s">
        <v>1</v>
      </c>
      <c r="B78" s="1" t="s">
        <v>2</v>
      </c>
      <c r="C78" s="5" t="s">
        <v>31</v>
      </c>
      <c r="D78" s="5"/>
      <c r="E78" s="5"/>
      <c r="F78" s="5"/>
      <c r="G78" s="5"/>
      <c r="H78" s="5"/>
      <c r="I78" s="5"/>
      <c r="J78" s="5"/>
    </row>
    <row r="79" customFormat="false" ht="12.8" hidden="false" customHeight="false" outlineLevel="0" collapsed="false">
      <c r="A79" s="3" t="s">
        <v>4</v>
      </c>
      <c r="B79" s="6" t="n">
        <v>36.1</v>
      </c>
      <c r="C79" s="7"/>
      <c r="D79" s="1" t="s">
        <v>6</v>
      </c>
      <c r="E79" s="1"/>
      <c r="F79" s="2" t="n">
        <v>38.1</v>
      </c>
      <c r="G79" s="6" t="s">
        <v>8</v>
      </c>
      <c r="H79" s="6"/>
      <c r="I79" s="1" t="n">
        <v>19.7</v>
      </c>
    </row>
    <row r="80" customFormat="false" ht="12.8" hidden="false" customHeight="false" outlineLevel="0" collapsed="false">
      <c r="A80" s="3" t="s">
        <v>10</v>
      </c>
      <c r="B80" s="8" t="s">
        <v>30</v>
      </c>
      <c r="C80" s="7" t="s">
        <v>12</v>
      </c>
    </row>
    <row r="81" customFormat="false" ht="23.85" hidden="false" customHeight="false" outlineLevel="0" collapsed="false">
      <c r="A81" s="3" t="s">
        <v>13</v>
      </c>
      <c r="B81" s="9" t="s">
        <v>14</v>
      </c>
      <c r="C81" s="6"/>
      <c r="E81" s="10" t="s">
        <v>15</v>
      </c>
      <c r="F81" s="10" t="s">
        <v>16</v>
      </c>
      <c r="G81" s="10" t="s">
        <v>17</v>
      </c>
      <c r="H81" s="0"/>
    </row>
    <row r="82" customFormat="false" ht="12.8" hidden="false" customHeight="false" outlineLevel="0" collapsed="false">
      <c r="A82" s="3"/>
      <c r="B82" s="9"/>
      <c r="C82" s="6"/>
      <c r="E82" s="11" t="n">
        <f aca="false">-E85*60</f>
        <v>0.839999999999998</v>
      </c>
      <c r="F82" s="11" t="n">
        <f aca="false">-F85*60</f>
        <v>2.4</v>
      </c>
      <c r="G82" s="11" t="n">
        <f aca="false">F82-E82</f>
        <v>1.56</v>
      </c>
      <c r="H82" s="0"/>
    </row>
    <row r="83" customFormat="false" ht="12.8" hidden="false" customHeight="false" outlineLevel="0" collapsed="false">
      <c r="A83" s="3"/>
      <c r="B83" s="9"/>
      <c r="C83" s="6"/>
      <c r="H83" s="0"/>
    </row>
    <row r="84" customFormat="false" ht="12.8" hidden="false" customHeight="false" outlineLevel="0" collapsed="false">
      <c r="A84" s="3"/>
      <c r="B84" s="9"/>
      <c r="C84" s="6"/>
      <c r="E84" s="1" t="s">
        <v>18</v>
      </c>
      <c r="F84" s="1" t="s">
        <v>18</v>
      </c>
    </row>
    <row r="85" customFormat="false" ht="12.8" hidden="false" customHeight="false" outlineLevel="0" collapsed="false">
      <c r="A85" s="7"/>
      <c r="B85" s="7" t="s">
        <v>19</v>
      </c>
      <c r="C85" s="7" t="s">
        <v>20</v>
      </c>
      <c r="E85" s="12" t="n">
        <f aca="false">SLOPE(C86:C90,B86:B90)</f>
        <v>-0.014</v>
      </c>
      <c r="F85" s="12" t="n">
        <f aca="false">SLOPE(C93:C98,B93:B98)</f>
        <v>-0.04</v>
      </c>
    </row>
    <row r="86" customFormat="false" ht="12.8" hidden="false" customHeight="false" outlineLevel="0" collapsed="false">
      <c r="A86" s="7"/>
      <c r="B86" s="7" t="n">
        <v>0</v>
      </c>
      <c r="C86" s="13" t="n">
        <v>2.88</v>
      </c>
    </row>
    <row r="87" customFormat="false" ht="12.8" hidden="false" customHeight="false" outlineLevel="0" collapsed="false">
      <c r="A87" s="7"/>
      <c r="B87" s="7" t="n">
        <v>0.5</v>
      </c>
      <c r="C87" s="7" t="n">
        <v>2.87</v>
      </c>
    </row>
    <row r="88" customFormat="false" ht="12.8" hidden="false" customHeight="false" outlineLevel="0" collapsed="false">
      <c r="A88" s="7"/>
      <c r="B88" s="7" t="n">
        <v>1</v>
      </c>
      <c r="C88" s="7" t="n">
        <v>2.86</v>
      </c>
    </row>
    <row r="89" customFormat="false" ht="12.8" hidden="false" customHeight="false" outlineLevel="0" collapsed="false">
      <c r="A89" s="7"/>
      <c r="B89" s="7" t="n">
        <v>1.5</v>
      </c>
      <c r="C89" s="7" t="n">
        <v>2.86</v>
      </c>
    </row>
    <row r="90" customFormat="false" ht="12.8" hidden="false" customHeight="false" outlineLevel="0" collapsed="false">
      <c r="A90" s="7" t="s">
        <v>21</v>
      </c>
      <c r="B90" s="7" t="n">
        <v>2</v>
      </c>
      <c r="C90" s="7" t="n">
        <v>2.85</v>
      </c>
    </row>
    <row r="91" customFormat="false" ht="12.8" hidden="false" customHeight="false" outlineLevel="0" collapsed="false">
      <c r="A91" s="7"/>
      <c r="B91" s="7" t="n">
        <v>2.5</v>
      </c>
      <c r="C91" s="7" t="n">
        <v>2.84</v>
      </c>
    </row>
    <row r="92" customFormat="false" ht="12.8" hidden="false" customHeight="false" outlineLevel="0" collapsed="false">
      <c r="A92" s="7"/>
      <c r="B92" s="7" t="n">
        <v>3</v>
      </c>
      <c r="C92" s="7" t="n">
        <v>2.83</v>
      </c>
    </row>
    <row r="93" customFormat="false" ht="12.8" hidden="false" customHeight="false" outlineLevel="0" collapsed="false">
      <c r="A93" s="7"/>
      <c r="B93" s="7" t="n">
        <v>3.5</v>
      </c>
      <c r="C93" s="7" t="n">
        <v>2.81</v>
      </c>
    </row>
    <row r="94" customFormat="false" ht="12.8" hidden="false" customHeight="false" outlineLevel="0" collapsed="false">
      <c r="A94" s="7"/>
      <c r="B94" s="7" t="n">
        <v>4</v>
      </c>
      <c r="C94" s="7" t="n">
        <v>2.79</v>
      </c>
    </row>
    <row r="95" customFormat="false" ht="12.8" hidden="false" customHeight="false" outlineLevel="0" collapsed="false">
      <c r="A95" s="7"/>
      <c r="B95" s="7" t="n">
        <v>4.5</v>
      </c>
      <c r="C95" s="7" t="n">
        <v>2.76</v>
      </c>
    </row>
    <row r="96" customFormat="false" ht="12.8" hidden="false" customHeight="false" outlineLevel="0" collapsed="false">
      <c r="A96" s="7"/>
      <c r="B96" s="7" t="n">
        <v>5</v>
      </c>
      <c r="C96" s="7" t="n">
        <v>2.74</v>
      </c>
    </row>
    <row r="97" customFormat="false" ht="12.8" hidden="false" customHeight="false" outlineLevel="0" collapsed="false">
      <c r="A97" s="7"/>
      <c r="B97" s="7" t="n">
        <v>5.5</v>
      </c>
      <c r="C97" s="7" t="n">
        <v>2.73</v>
      </c>
    </row>
    <row r="98" customFormat="false" ht="12.8" hidden="false" customHeight="false" outlineLevel="0" collapsed="false">
      <c r="A98" s="7"/>
      <c r="B98" s="7" t="n">
        <v>6</v>
      </c>
      <c r="C98" s="7" t="n">
        <v>2.71</v>
      </c>
    </row>
    <row r="99" customFormat="false" ht="12.8" hidden="false" customHeight="false" outlineLevel="0" collapsed="false"/>
    <row r="100" customFormat="false" ht="12.8" hidden="false" customHeight="fals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>
      <c r="A103" s="1" t="s">
        <v>0</v>
      </c>
      <c r="B103" s="4" t="n">
        <v>45750</v>
      </c>
    </row>
    <row r="104" customFormat="false" ht="12.8" hidden="false" customHeight="false" outlineLevel="0" collapsed="false">
      <c r="A104" s="3" t="s">
        <v>1</v>
      </c>
      <c r="B104" s="1" t="s">
        <v>2</v>
      </c>
      <c r="C104" s="5" t="s">
        <v>32</v>
      </c>
      <c r="D104" s="5"/>
      <c r="E104" s="5"/>
      <c r="F104" s="5"/>
      <c r="G104" s="5"/>
      <c r="H104" s="5"/>
      <c r="I104" s="5"/>
      <c r="J104" s="5"/>
    </row>
    <row r="105" customFormat="false" ht="12.8" hidden="false" customHeight="false" outlineLevel="0" collapsed="false">
      <c r="A105" s="3" t="s">
        <v>4</v>
      </c>
      <c r="B105" s="6" t="s">
        <v>33</v>
      </c>
      <c r="C105" s="7"/>
      <c r="D105" s="1" t="s">
        <v>6</v>
      </c>
      <c r="E105" s="1"/>
      <c r="F105" s="2" t="s">
        <v>23</v>
      </c>
      <c r="G105" s="6" t="s">
        <v>8</v>
      </c>
      <c r="H105" s="6"/>
      <c r="I105" s="1" t="s">
        <v>34</v>
      </c>
    </row>
    <row r="106" customFormat="false" ht="12.8" hidden="false" customHeight="false" outlineLevel="0" collapsed="false">
      <c r="A106" s="3" t="s">
        <v>10</v>
      </c>
      <c r="B106" s="8" t="s">
        <v>35</v>
      </c>
      <c r="C106" s="7" t="s">
        <v>12</v>
      </c>
    </row>
    <row r="107" customFormat="false" ht="23.85" hidden="false" customHeight="false" outlineLevel="0" collapsed="false">
      <c r="A107" s="3" t="s">
        <v>13</v>
      </c>
      <c r="B107" s="9" t="s">
        <v>14</v>
      </c>
      <c r="C107" s="6"/>
      <c r="E107" s="10" t="s">
        <v>15</v>
      </c>
      <c r="F107" s="10" t="s">
        <v>16</v>
      </c>
      <c r="G107" s="10" t="s">
        <v>17</v>
      </c>
      <c r="H107" s="0"/>
    </row>
    <row r="108" customFormat="false" ht="12.8" hidden="false" customHeight="false" outlineLevel="0" collapsed="false">
      <c r="A108" s="3"/>
      <c r="B108" s="9"/>
      <c r="C108" s="6"/>
      <c r="E108" s="11" t="n">
        <f aca="false">-E111*60</f>
        <v>-0.360000000000008</v>
      </c>
      <c r="F108" s="11" t="n">
        <f aca="false">-F111*60</f>
        <v>3.15428571428572</v>
      </c>
      <c r="G108" s="11" t="n">
        <f aca="false">F108-E108</f>
        <v>3.51428571428573</v>
      </c>
      <c r="H108" s="0"/>
    </row>
    <row r="109" customFormat="false" ht="12.8" hidden="false" customHeight="false" outlineLevel="0" collapsed="false">
      <c r="A109" s="3"/>
      <c r="B109" s="9"/>
      <c r="C109" s="6"/>
      <c r="H109" s="0"/>
    </row>
    <row r="110" customFormat="false" ht="12.8" hidden="false" customHeight="false" outlineLevel="0" collapsed="false">
      <c r="A110" s="3"/>
      <c r="B110" s="9"/>
      <c r="C110" s="6"/>
      <c r="E110" s="1" t="s">
        <v>18</v>
      </c>
      <c r="F110" s="1" t="s">
        <v>18</v>
      </c>
    </row>
    <row r="111" customFormat="false" ht="12.8" hidden="false" customHeight="false" outlineLevel="0" collapsed="false">
      <c r="A111" s="7"/>
      <c r="B111" s="7" t="s">
        <v>19</v>
      </c>
      <c r="C111" s="7" t="s">
        <v>20</v>
      </c>
      <c r="E111" s="12" t="n">
        <f aca="false">SLOPE(C112:C116,B112:B116)</f>
        <v>0.00600000000000014</v>
      </c>
      <c r="F111" s="12" t="n">
        <f aca="false">SLOPE(C119:C124,B119:B124)</f>
        <v>-0.0525714285714287</v>
      </c>
    </row>
    <row r="112" customFormat="false" ht="12.8" hidden="false" customHeight="false" outlineLevel="0" collapsed="false">
      <c r="A112" s="7"/>
      <c r="B112" s="7" t="n">
        <v>0</v>
      </c>
      <c r="C112" s="13" t="n">
        <v>2.71</v>
      </c>
    </row>
    <row r="113" customFormat="false" ht="12.8" hidden="false" customHeight="false" outlineLevel="0" collapsed="false">
      <c r="A113" s="7"/>
      <c r="B113" s="7" t="n">
        <v>0.5</v>
      </c>
      <c r="C113" s="7" t="n">
        <v>2.71</v>
      </c>
    </row>
    <row r="114" customFormat="false" ht="12.8" hidden="false" customHeight="false" outlineLevel="0" collapsed="false">
      <c r="A114" s="7"/>
      <c r="B114" s="7" t="n">
        <v>1</v>
      </c>
      <c r="C114" s="7" t="n">
        <v>2.72</v>
      </c>
    </row>
    <row r="115" customFormat="false" ht="12.8" hidden="false" customHeight="false" outlineLevel="0" collapsed="false">
      <c r="A115" s="7"/>
      <c r="B115" s="7" t="n">
        <v>1.5</v>
      </c>
      <c r="C115" s="7" t="n">
        <v>2.72</v>
      </c>
    </row>
    <row r="116" customFormat="false" ht="12.8" hidden="false" customHeight="false" outlineLevel="0" collapsed="false">
      <c r="A116" s="7" t="s">
        <v>21</v>
      </c>
      <c r="B116" s="7" t="n">
        <v>2</v>
      </c>
      <c r="C116" s="7" t="n">
        <v>2.72</v>
      </c>
    </row>
    <row r="117" customFormat="false" ht="12.8" hidden="false" customHeight="false" outlineLevel="0" collapsed="false">
      <c r="A117" s="7"/>
      <c r="B117" s="7" t="n">
        <v>2.5</v>
      </c>
      <c r="C117" s="7" t="n">
        <v>2.71</v>
      </c>
    </row>
    <row r="118" customFormat="false" ht="12.8" hidden="false" customHeight="false" outlineLevel="0" collapsed="false">
      <c r="A118" s="7"/>
      <c r="B118" s="7" t="n">
        <v>3</v>
      </c>
      <c r="C118" s="7" t="n">
        <v>2.71</v>
      </c>
    </row>
    <row r="119" customFormat="false" ht="12.8" hidden="false" customHeight="false" outlineLevel="0" collapsed="false">
      <c r="A119" s="7"/>
      <c r="B119" s="7" t="n">
        <v>3.5</v>
      </c>
      <c r="C119" s="7" t="n">
        <v>2.68</v>
      </c>
    </row>
    <row r="120" customFormat="false" ht="12.8" hidden="false" customHeight="false" outlineLevel="0" collapsed="false">
      <c r="A120" s="7"/>
      <c r="B120" s="7" t="n">
        <v>4</v>
      </c>
      <c r="C120" s="7" t="n">
        <v>2.65</v>
      </c>
    </row>
    <row r="121" customFormat="false" ht="12.8" hidden="false" customHeight="false" outlineLevel="0" collapsed="false">
      <c r="A121" s="7"/>
      <c r="B121" s="7" t="n">
        <v>4.5</v>
      </c>
      <c r="C121" s="7" t="n">
        <v>2.62</v>
      </c>
    </row>
    <row r="122" customFormat="false" ht="12.8" hidden="false" customHeight="false" outlineLevel="0" collapsed="false">
      <c r="A122" s="7"/>
      <c r="B122" s="7" t="n">
        <v>5</v>
      </c>
      <c r="C122" s="7" t="n">
        <v>2.59</v>
      </c>
    </row>
    <row r="123" customFormat="false" ht="12.8" hidden="false" customHeight="false" outlineLevel="0" collapsed="false">
      <c r="A123" s="7"/>
      <c r="B123" s="7" t="n">
        <v>5.5</v>
      </c>
      <c r="C123" s="7" t="n">
        <v>2.57</v>
      </c>
    </row>
    <row r="124" customFormat="false" ht="12.8" hidden="false" customHeight="false" outlineLevel="0" collapsed="false">
      <c r="A124" s="7"/>
      <c r="B124" s="7" t="n">
        <v>6</v>
      </c>
      <c r="C124" s="7" t="n">
        <v>2.55</v>
      </c>
    </row>
    <row r="125" customFormat="false" ht="12.8" hidden="false" customHeight="false" outlineLevel="0" collapsed="false"/>
    <row r="126" customFormat="false" ht="12.8" hidden="false" customHeight="false" outlineLevel="0" collapsed="false"/>
    <row r="127" customFormat="false" ht="12.8" hidden="false" customHeight="false" outlineLevel="0" collapsed="false"/>
    <row r="128" customFormat="false" ht="12.8" hidden="false" customHeight="false" outlineLevel="0" collapsed="false"/>
    <row r="129" customFormat="false" ht="12.8" hidden="false" customHeight="false" outlineLevel="0" collapsed="false">
      <c r="A129" s="1" t="s">
        <v>0</v>
      </c>
      <c r="B129" s="4" t="n">
        <v>45750</v>
      </c>
    </row>
    <row r="130" customFormat="false" ht="12.8" hidden="false" customHeight="false" outlineLevel="0" collapsed="false">
      <c r="A130" s="3" t="s">
        <v>1</v>
      </c>
      <c r="B130" s="1" t="s">
        <v>2</v>
      </c>
      <c r="C130" s="5" t="s">
        <v>36</v>
      </c>
      <c r="D130" s="5"/>
      <c r="E130" s="5"/>
      <c r="F130" s="5"/>
      <c r="G130" s="5"/>
      <c r="H130" s="5"/>
      <c r="I130" s="5"/>
      <c r="J130" s="5"/>
    </row>
    <row r="131" customFormat="false" ht="12.8" hidden="false" customHeight="false" outlineLevel="0" collapsed="false">
      <c r="A131" s="3" t="s">
        <v>4</v>
      </c>
      <c r="B131" s="6" t="s">
        <v>37</v>
      </c>
      <c r="C131" s="7"/>
      <c r="D131" s="1" t="s">
        <v>6</v>
      </c>
      <c r="E131" s="1"/>
      <c r="F131" s="2" t="s">
        <v>38</v>
      </c>
      <c r="G131" s="6" t="s">
        <v>8</v>
      </c>
      <c r="H131" s="6"/>
      <c r="I131" s="1" t="n">
        <v>21.1</v>
      </c>
    </row>
    <row r="132" customFormat="false" ht="12.8" hidden="false" customHeight="false" outlineLevel="0" collapsed="false">
      <c r="A132" s="3" t="s">
        <v>10</v>
      </c>
      <c r="B132" s="8" t="s">
        <v>35</v>
      </c>
      <c r="C132" s="7" t="s">
        <v>12</v>
      </c>
    </row>
    <row r="133" customFormat="false" ht="23.85" hidden="false" customHeight="false" outlineLevel="0" collapsed="false">
      <c r="A133" s="3" t="s">
        <v>13</v>
      </c>
      <c r="B133" s="9" t="s">
        <v>14</v>
      </c>
      <c r="C133" s="6"/>
      <c r="E133" s="10" t="s">
        <v>15</v>
      </c>
      <c r="F133" s="10" t="s">
        <v>16</v>
      </c>
      <c r="G133" s="10" t="s">
        <v>17</v>
      </c>
      <c r="H133" s="0"/>
    </row>
    <row r="134" customFormat="false" ht="12.8" hidden="false" customHeight="false" outlineLevel="0" collapsed="false">
      <c r="A134" s="3"/>
      <c r="B134" s="9"/>
      <c r="C134" s="6"/>
      <c r="E134" s="11" t="n">
        <f aca="false">-E137*60</f>
        <v>0.840000000000009</v>
      </c>
      <c r="F134" s="11" t="n">
        <f aca="false">-F137*60</f>
        <v>3.63428571428572</v>
      </c>
      <c r="G134" s="11" t="n">
        <f aca="false">F134-E134</f>
        <v>2.79428571428571</v>
      </c>
      <c r="H134" s="0"/>
    </row>
    <row r="135" customFormat="false" ht="12.8" hidden="false" customHeight="false" outlineLevel="0" collapsed="false">
      <c r="A135" s="3"/>
      <c r="B135" s="9"/>
      <c r="C135" s="6"/>
    </row>
    <row r="136" customFormat="false" ht="12.8" hidden="false" customHeight="false" outlineLevel="0" collapsed="false">
      <c r="A136" s="3"/>
      <c r="B136" s="9"/>
      <c r="C136" s="6"/>
      <c r="E136" s="1" t="s">
        <v>18</v>
      </c>
      <c r="F136" s="1" t="s">
        <v>18</v>
      </c>
    </row>
    <row r="137" customFormat="false" ht="12.8" hidden="false" customHeight="false" outlineLevel="0" collapsed="false">
      <c r="A137" s="7"/>
      <c r="B137" s="7" t="s">
        <v>19</v>
      </c>
      <c r="C137" s="7" t="s">
        <v>20</v>
      </c>
      <c r="E137" s="12" t="n">
        <f aca="false">SLOPE(C138:C142,B138:B142)</f>
        <v>-0.0140000000000001</v>
      </c>
      <c r="F137" s="12" t="n">
        <f aca="false">SLOPE(C145:C150,B145:B150)</f>
        <v>-0.0605714285714287</v>
      </c>
    </row>
    <row r="138" customFormat="false" ht="12.8" hidden="false" customHeight="false" outlineLevel="0" collapsed="false">
      <c r="A138" s="7"/>
      <c r="B138" s="7" t="n">
        <v>0</v>
      </c>
      <c r="C138" s="0" t="n">
        <v>2.83</v>
      </c>
    </row>
    <row r="139" customFormat="false" ht="12.8" hidden="false" customHeight="false" outlineLevel="0" collapsed="false">
      <c r="A139" s="7"/>
      <c r="B139" s="7" t="n">
        <v>0.5</v>
      </c>
      <c r="C139" s="0" t="n">
        <v>2.83</v>
      </c>
    </row>
    <row r="140" customFormat="false" ht="12.8" hidden="false" customHeight="false" outlineLevel="0" collapsed="false">
      <c r="A140" s="7"/>
      <c r="B140" s="7" t="n">
        <v>1</v>
      </c>
      <c r="C140" s="0" t="n">
        <v>2.82</v>
      </c>
    </row>
    <row r="141" customFormat="false" ht="12.8" hidden="false" customHeight="false" outlineLevel="0" collapsed="false">
      <c r="A141" s="7"/>
      <c r="B141" s="7" t="n">
        <v>1.5</v>
      </c>
      <c r="C141" s="0" t="n">
        <v>2.82</v>
      </c>
    </row>
    <row r="142" customFormat="false" ht="12.8" hidden="false" customHeight="false" outlineLevel="0" collapsed="false">
      <c r="A142" s="7" t="s">
        <v>21</v>
      </c>
      <c r="B142" s="7" t="n">
        <v>2</v>
      </c>
      <c r="C142" s="0" t="n">
        <v>2.8</v>
      </c>
    </row>
    <row r="143" customFormat="false" ht="12.8" hidden="false" customHeight="false" outlineLevel="0" collapsed="false">
      <c r="A143" s="7"/>
      <c r="B143" s="7" t="n">
        <v>2.5</v>
      </c>
      <c r="C143" s="0" t="n">
        <v>2.79</v>
      </c>
    </row>
    <row r="144" customFormat="false" ht="12.8" hidden="false" customHeight="false" outlineLevel="0" collapsed="false">
      <c r="A144" s="7"/>
      <c r="B144" s="7" t="n">
        <v>3</v>
      </c>
      <c r="C144" s="0" t="n">
        <v>2.78</v>
      </c>
    </row>
    <row r="145" customFormat="false" ht="12.8" hidden="false" customHeight="false" outlineLevel="0" collapsed="false">
      <c r="A145" s="7"/>
      <c r="B145" s="7" t="n">
        <v>3.5</v>
      </c>
      <c r="C145" s="0" t="n">
        <v>2.74</v>
      </c>
    </row>
    <row r="146" customFormat="false" ht="12.8" hidden="false" customHeight="false" outlineLevel="0" collapsed="false">
      <c r="A146" s="7"/>
      <c r="B146" s="7" t="n">
        <v>4</v>
      </c>
      <c r="C146" s="0" t="n">
        <v>2.69</v>
      </c>
    </row>
    <row r="147" customFormat="false" ht="12.8" hidden="false" customHeight="false" outlineLevel="0" collapsed="false">
      <c r="A147" s="7"/>
      <c r="B147" s="7" t="n">
        <v>4.5</v>
      </c>
      <c r="C147" s="0" t="n">
        <v>2.67</v>
      </c>
    </row>
    <row r="148" customFormat="false" ht="12.8" hidden="false" customHeight="false" outlineLevel="0" collapsed="false">
      <c r="A148" s="7"/>
      <c r="B148" s="7" t="n">
        <v>5</v>
      </c>
      <c r="C148" s="0" t="n">
        <v>2.63</v>
      </c>
    </row>
    <row r="149" customFormat="false" ht="12.8" hidden="false" customHeight="false" outlineLevel="0" collapsed="false">
      <c r="A149" s="7"/>
      <c r="B149" s="7" t="n">
        <v>5.5</v>
      </c>
      <c r="C149" s="0" t="n">
        <v>2.6</v>
      </c>
    </row>
    <row r="150" customFormat="false" ht="12.8" hidden="false" customHeight="false" outlineLevel="0" collapsed="false">
      <c r="A150" s="7"/>
      <c r="B150" s="7" t="n">
        <v>6</v>
      </c>
      <c r="C150" s="0" t="n">
        <v>2.59</v>
      </c>
    </row>
    <row r="151" customFormat="false" ht="12.8" hidden="false" customHeight="false" outlineLevel="0" collapsed="false"/>
    <row r="152" customFormat="false" ht="12.8" hidden="false" customHeight="false" outlineLevel="0" collapsed="false"/>
    <row r="153" customFormat="false" ht="12.8" hidden="false" customHeight="false" outlineLevel="0" collapsed="false"/>
    <row r="154" customFormat="false" ht="12.8" hidden="false" customHeight="false" outlineLevel="0" collapsed="false">
      <c r="A154" s="1" t="s">
        <v>0</v>
      </c>
      <c r="B154" s="4" t="n">
        <v>45751</v>
      </c>
    </row>
    <row r="155" customFormat="false" ht="12.8" hidden="false" customHeight="false" outlineLevel="0" collapsed="false">
      <c r="A155" s="3" t="s">
        <v>1</v>
      </c>
      <c r="B155" s="1" t="s">
        <v>2</v>
      </c>
      <c r="C155" s="5" t="s">
        <v>39</v>
      </c>
      <c r="D155" s="5"/>
      <c r="E155" s="5"/>
      <c r="F155" s="5"/>
      <c r="G155" s="5"/>
      <c r="H155" s="5"/>
      <c r="I155" s="5"/>
      <c r="J155" s="5"/>
    </row>
    <row r="156" customFormat="false" ht="12.8" hidden="false" customHeight="false" outlineLevel="0" collapsed="false">
      <c r="A156" s="3" t="s">
        <v>4</v>
      </c>
      <c r="B156" s="6" t="n">
        <v>36.4</v>
      </c>
      <c r="C156" s="7"/>
      <c r="D156" s="1" t="s">
        <v>6</v>
      </c>
      <c r="E156" s="1"/>
      <c r="F156" s="2" t="n">
        <v>36.8</v>
      </c>
      <c r="G156" s="6" t="s">
        <v>8</v>
      </c>
      <c r="H156" s="6"/>
      <c r="I156" s="1" t="s">
        <v>9</v>
      </c>
    </row>
    <row r="157" customFormat="false" ht="12.8" hidden="false" customHeight="false" outlineLevel="0" collapsed="false">
      <c r="A157" s="3" t="s">
        <v>10</v>
      </c>
      <c r="B157" s="8" t="s">
        <v>40</v>
      </c>
      <c r="C157" s="7" t="s">
        <v>12</v>
      </c>
      <c r="H157" s="0"/>
    </row>
    <row r="158" customFormat="false" ht="23.85" hidden="false" customHeight="false" outlineLevel="0" collapsed="false">
      <c r="A158" s="3" t="s">
        <v>13</v>
      </c>
      <c r="B158" s="9" t="s">
        <v>14</v>
      </c>
      <c r="C158" s="6"/>
      <c r="E158" s="10" t="s">
        <v>15</v>
      </c>
      <c r="F158" s="10" t="s">
        <v>16</v>
      </c>
      <c r="G158" s="10" t="s">
        <v>17</v>
      </c>
      <c r="H158" s="0"/>
    </row>
    <row r="159" customFormat="false" ht="12.8" hidden="false" customHeight="false" outlineLevel="0" collapsed="false">
      <c r="A159" s="3"/>
      <c r="B159" s="9"/>
      <c r="C159" s="6"/>
      <c r="E159" s="11" t="n">
        <f aca="false">-E162*60</f>
        <v>0.119999999999997</v>
      </c>
      <c r="F159" s="11" t="n">
        <f aca="false">-F162*60</f>
        <v>4.25142857142857</v>
      </c>
      <c r="G159" s="11" t="n">
        <f aca="false">F159-E159</f>
        <v>4.13142857142857</v>
      </c>
      <c r="H159" s="0"/>
    </row>
    <row r="160" customFormat="false" ht="12.8" hidden="false" customHeight="false" outlineLevel="0" collapsed="false">
      <c r="A160" s="3"/>
      <c r="B160" s="9"/>
      <c r="C160" s="6"/>
      <c r="H160" s="0"/>
    </row>
    <row r="161" customFormat="false" ht="12.8" hidden="false" customHeight="false" outlineLevel="0" collapsed="false">
      <c r="A161" s="3"/>
      <c r="B161" s="9"/>
      <c r="C161" s="6"/>
      <c r="E161" s="1" t="s">
        <v>18</v>
      </c>
      <c r="F161" s="1" t="s">
        <v>18</v>
      </c>
      <c r="H161" s="0"/>
    </row>
    <row r="162" customFormat="false" ht="12.8" hidden="false" customHeight="false" outlineLevel="0" collapsed="false">
      <c r="A162" s="7"/>
      <c r="B162" s="7" t="s">
        <v>19</v>
      </c>
      <c r="C162" s="7" t="s">
        <v>20</v>
      </c>
      <c r="E162" s="12" t="n">
        <f aca="false">SLOPE(C163:C167,B163:B167)</f>
        <v>-0.00199999999999996</v>
      </c>
      <c r="F162" s="12" t="n">
        <f aca="false">SLOPE(C170:C175,B170:B175)</f>
        <v>-0.0708571428571428</v>
      </c>
    </row>
    <row r="163" customFormat="false" ht="12.8" hidden="false" customHeight="false" outlineLevel="0" collapsed="false">
      <c r="A163" s="7"/>
      <c r="B163" s="7" t="n">
        <v>0</v>
      </c>
      <c r="C163" s="13" t="n">
        <v>2.63</v>
      </c>
    </row>
    <row r="164" customFormat="false" ht="12.8" hidden="false" customHeight="false" outlineLevel="0" collapsed="false">
      <c r="A164" s="7"/>
      <c r="B164" s="7" t="n">
        <v>0.5</v>
      </c>
      <c r="C164" s="7" t="n">
        <v>2.63</v>
      </c>
    </row>
    <row r="165" customFormat="false" ht="12.8" hidden="false" customHeight="false" outlineLevel="0" collapsed="false">
      <c r="A165" s="7"/>
      <c r="B165" s="7" t="n">
        <v>1</v>
      </c>
      <c r="C165" s="7" t="n">
        <v>2.63</v>
      </c>
    </row>
    <row r="166" customFormat="false" ht="12.8" hidden="false" customHeight="false" outlineLevel="0" collapsed="false">
      <c r="A166" s="7"/>
      <c r="B166" s="7" t="n">
        <v>1.5</v>
      </c>
      <c r="C166" s="7" t="n">
        <v>2.62</v>
      </c>
    </row>
    <row r="167" customFormat="false" ht="12.8" hidden="false" customHeight="false" outlineLevel="0" collapsed="false">
      <c r="A167" s="7" t="s">
        <v>21</v>
      </c>
      <c r="B167" s="7" t="n">
        <v>2</v>
      </c>
      <c r="C167" s="7" t="n">
        <v>2.63</v>
      </c>
    </row>
    <row r="168" customFormat="false" ht="12.8" hidden="false" customHeight="false" outlineLevel="0" collapsed="false">
      <c r="A168" s="7"/>
      <c r="B168" s="7" t="n">
        <v>2.5</v>
      </c>
      <c r="C168" s="7" t="n">
        <v>2.62</v>
      </c>
    </row>
    <row r="169" customFormat="false" ht="12.8" hidden="false" customHeight="false" outlineLevel="0" collapsed="false">
      <c r="A169" s="7"/>
      <c r="B169" s="7" t="n">
        <v>3</v>
      </c>
      <c r="C169" s="7" t="n">
        <v>2.61</v>
      </c>
    </row>
    <row r="170" customFormat="false" ht="12.8" hidden="false" customHeight="false" outlineLevel="0" collapsed="false">
      <c r="A170" s="7"/>
      <c r="B170" s="7" t="n">
        <v>3.5</v>
      </c>
      <c r="C170" s="7" t="n">
        <v>2.57</v>
      </c>
    </row>
    <row r="171" customFormat="false" ht="12.8" hidden="false" customHeight="false" outlineLevel="0" collapsed="false">
      <c r="A171" s="7"/>
      <c r="B171" s="7" t="n">
        <v>4</v>
      </c>
      <c r="C171" s="7" t="n">
        <v>2.52</v>
      </c>
    </row>
    <row r="172" customFormat="false" ht="12.8" hidden="false" customHeight="false" outlineLevel="0" collapsed="false">
      <c r="A172" s="7"/>
      <c r="B172" s="7" t="n">
        <v>4.5</v>
      </c>
      <c r="C172" s="7" t="n">
        <v>2.48</v>
      </c>
    </row>
    <row r="173" customFormat="false" ht="12.8" hidden="false" customHeight="false" outlineLevel="0" collapsed="false">
      <c r="A173" s="7"/>
      <c r="B173" s="7" t="n">
        <v>5</v>
      </c>
      <c r="C173" s="7" t="n">
        <v>2.44</v>
      </c>
    </row>
    <row r="174" customFormat="false" ht="12.8" hidden="false" customHeight="false" outlineLevel="0" collapsed="false">
      <c r="A174" s="7"/>
      <c r="B174" s="7" t="n">
        <v>5.5</v>
      </c>
      <c r="C174" s="7" t="n">
        <v>2.42</v>
      </c>
    </row>
    <row r="175" customFormat="false" ht="12.8" hidden="false" customHeight="false" outlineLevel="0" collapsed="false">
      <c r="A175" s="7"/>
      <c r="B175" s="7" t="n">
        <v>6</v>
      </c>
      <c r="C175" s="7" t="n">
        <v>2.39</v>
      </c>
    </row>
    <row r="176" customFormat="false" ht="12.8" hidden="false" customHeight="false" outlineLevel="0" collapsed="false"/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>
      <c r="A181" s="1" t="s">
        <v>0</v>
      </c>
      <c r="B181" s="4" t="n">
        <v>45751</v>
      </c>
    </row>
    <row r="182" customFormat="false" ht="12.8" hidden="false" customHeight="false" outlineLevel="0" collapsed="false">
      <c r="A182" s="3" t="s">
        <v>1</v>
      </c>
      <c r="B182" s="1" t="s">
        <v>2</v>
      </c>
      <c r="C182" s="5" t="s">
        <v>41</v>
      </c>
      <c r="D182" s="5"/>
      <c r="E182" s="5"/>
      <c r="F182" s="5"/>
      <c r="G182" s="5"/>
      <c r="H182" s="5"/>
      <c r="I182" s="5"/>
      <c r="J182" s="5"/>
    </row>
    <row r="183" customFormat="false" ht="12.8" hidden="false" customHeight="false" outlineLevel="0" collapsed="false">
      <c r="A183" s="3" t="s">
        <v>4</v>
      </c>
      <c r="B183" s="6" t="s">
        <v>33</v>
      </c>
      <c r="C183" s="7"/>
      <c r="D183" s="1" t="s">
        <v>6</v>
      </c>
      <c r="E183" s="1"/>
      <c r="F183" s="2" t="s">
        <v>42</v>
      </c>
      <c r="G183" s="6" t="s">
        <v>8</v>
      </c>
      <c r="H183" s="6"/>
      <c r="I183" s="1" t="n">
        <v>19.7</v>
      </c>
    </row>
    <row r="184" customFormat="false" ht="12.8" hidden="false" customHeight="false" outlineLevel="0" collapsed="false">
      <c r="A184" s="3" t="s">
        <v>10</v>
      </c>
      <c r="B184" s="8" t="s">
        <v>40</v>
      </c>
      <c r="C184" s="7" t="s">
        <v>12</v>
      </c>
      <c r="H184" s="0"/>
    </row>
    <row r="185" customFormat="false" ht="23.85" hidden="false" customHeight="false" outlineLevel="0" collapsed="false">
      <c r="A185" s="3" t="s">
        <v>13</v>
      </c>
      <c r="B185" s="9" t="s">
        <v>14</v>
      </c>
      <c r="C185" s="6"/>
      <c r="E185" s="10" t="s">
        <v>15</v>
      </c>
      <c r="F185" s="10" t="s">
        <v>16</v>
      </c>
      <c r="G185" s="10" t="s">
        <v>17</v>
      </c>
      <c r="H185" s="0"/>
    </row>
    <row r="186" customFormat="false" ht="12.8" hidden="false" customHeight="false" outlineLevel="0" collapsed="false">
      <c r="A186" s="3"/>
      <c r="B186" s="9"/>
      <c r="C186" s="6"/>
      <c r="E186" s="11" t="n">
        <f aca="false">-E189*60</f>
        <v>0.360000000000008</v>
      </c>
      <c r="F186" s="11" t="n">
        <f aca="false">-F189*60</f>
        <v>4.90285714285715</v>
      </c>
      <c r="G186" s="11" t="n">
        <f aca="false">F186-E186</f>
        <v>4.54285714285714</v>
      </c>
      <c r="H186" s="0"/>
    </row>
    <row r="187" customFormat="false" ht="12.8" hidden="false" customHeight="false" outlineLevel="0" collapsed="false">
      <c r="A187" s="3"/>
      <c r="B187" s="9"/>
      <c r="C187" s="6"/>
      <c r="H187" s="0"/>
    </row>
    <row r="188" customFormat="false" ht="12.8" hidden="false" customHeight="false" outlineLevel="0" collapsed="false">
      <c r="A188" s="3"/>
      <c r="B188" s="9"/>
      <c r="C188" s="6"/>
      <c r="E188" s="1" t="s">
        <v>18</v>
      </c>
      <c r="F188" s="1" t="s">
        <v>18</v>
      </c>
    </row>
    <row r="189" customFormat="false" ht="12.8" hidden="false" customHeight="false" outlineLevel="0" collapsed="false">
      <c r="A189" s="7"/>
      <c r="B189" s="7" t="s">
        <v>19</v>
      </c>
      <c r="C189" s="7" t="s">
        <v>20</v>
      </c>
      <c r="E189" s="12" t="n">
        <f aca="false">SLOPE(C190:C194,B190:B194)</f>
        <v>-0.00600000000000014</v>
      </c>
      <c r="F189" s="12" t="n">
        <f aca="false">SLOPE(C197:C202,B197:B202)</f>
        <v>-0.0817142857142858</v>
      </c>
    </row>
    <row r="190" customFormat="false" ht="12.8" hidden="false" customHeight="false" outlineLevel="0" collapsed="false">
      <c r="A190" s="7"/>
      <c r="B190" s="7" t="n">
        <v>0</v>
      </c>
      <c r="C190" s="13" t="n">
        <v>2.6</v>
      </c>
    </row>
    <row r="191" customFormat="false" ht="12.8" hidden="false" customHeight="false" outlineLevel="0" collapsed="false">
      <c r="A191" s="7"/>
      <c r="B191" s="7" t="n">
        <v>0.5</v>
      </c>
      <c r="C191" s="7" t="n">
        <v>2.6</v>
      </c>
    </row>
    <row r="192" customFormat="false" ht="12.8" hidden="false" customHeight="false" outlineLevel="0" collapsed="false">
      <c r="A192" s="7"/>
      <c r="B192" s="7" t="n">
        <v>1</v>
      </c>
      <c r="C192" s="7" t="n">
        <v>2.6</v>
      </c>
    </row>
    <row r="193" customFormat="false" ht="12.8" hidden="false" customHeight="false" outlineLevel="0" collapsed="false">
      <c r="A193" s="7"/>
      <c r="B193" s="7" t="n">
        <v>1.5</v>
      </c>
      <c r="C193" s="7" t="n">
        <v>2.59</v>
      </c>
    </row>
    <row r="194" customFormat="false" ht="12.8" hidden="false" customHeight="false" outlineLevel="0" collapsed="false">
      <c r="A194" s="7" t="s">
        <v>21</v>
      </c>
      <c r="B194" s="7" t="n">
        <v>2</v>
      </c>
      <c r="C194" s="7" t="n">
        <v>2.59</v>
      </c>
    </row>
    <row r="195" customFormat="false" ht="12.8" hidden="false" customHeight="false" outlineLevel="0" collapsed="false">
      <c r="A195" s="7"/>
      <c r="B195" s="7" t="n">
        <v>2.5</v>
      </c>
      <c r="C195" s="7" t="n">
        <v>2.58</v>
      </c>
    </row>
    <row r="196" customFormat="false" ht="12.8" hidden="false" customHeight="false" outlineLevel="0" collapsed="false">
      <c r="A196" s="7"/>
      <c r="B196" s="7" t="n">
        <v>3</v>
      </c>
      <c r="C196" s="7" t="n">
        <v>2.58</v>
      </c>
    </row>
    <row r="197" customFormat="false" ht="12.8" hidden="false" customHeight="false" outlineLevel="0" collapsed="false">
      <c r="A197" s="7"/>
      <c r="B197" s="7" t="n">
        <v>3.5</v>
      </c>
      <c r="C197" s="7" t="n">
        <v>2.54</v>
      </c>
    </row>
    <row r="198" customFormat="false" ht="12.8" hidden="false" customHeight="false" outlineLevel="0" collapsed="false">
      <c r="A198" s="7"/>
      <c r="B198" s="7" t="n">
        <v>4</v>
      </c>
      <c r="C198" s="7" t="n">
        <v>2.5</v>
      </c>
    </row>
    <row r="199" customFormat="false" ht="12.8" hidden="false" customHeight="false" outlineLevel="0" collapsed="false">
      <c r="A199" s="7"/>
      <c r="B199" s="7" t="n">
        <v>4.5</v>
      </c>
      <c r="C199" s="7" t="n">
        <v>2.45</v>
      </c>
    </row>
    <row r="200" customFormat="false" ht="12.8" hidden="false" customHeight="false" outlineLevel="0" collapsed="false">
      <c r="A200" s="7"/>
      <c r="B200" s="7" t="n">
        <v>5</v>
      </c>
      <c r="C200" s="7" t="n">
        <v>2.41</v>
      </c>
    </row>
    <row r="201" customFormat="false" ht="12.8" hidden="false" customHeight="false" outlineLevel="0" collapsed="false">
      <c r="A201" s="7"/>
      <c r="B201" s="7" t="n">
        <v>5.5</v>
      </c>
      <c r="C201" s="7" t="n">
        <v>2.37</v>
      </c>
    </row>
    <row r="202" customFormat="false" ht="12.8" hidden="false" customHeight="false" outlineLevel="0" collapsed="false">
      <c r="A202" s="7"/>
      <c r="B202" s="7" t="n">
        <v>6</v>
      </c>
      <c r="C202" s="7" t="n">
        <v>2.34</v>
      </c>
    </row>
    <row r="203" customFormat="false" ht="12.8" hidden="false" customHeight="false" outlineLevel="0" collapsed="false"/>
    <row r="204" customFormat="false" ht="12.8" hidden="false" customHeight="false" outlineLevel="0" collapsed="false"/>
    <row r="205" customFormat="false" ht="12.8" hidden="false" customHeight="false" outlineLevel="0" collapsed="false"/>
    <row r="206" customFormat="false" ht="12.8" hidden="false" customHeight="false" outlineLevel="0" collapsed="false">
      <c r="A206" s="1" t="s">
        <v>0</v>
      </c>
      <c r="B206" s="4" t="n">
        <v>45751</v>
      </c>
    </row>
    <row r="207" customFormat="false" ht="12.8" hidden="false" customHeight="false" outlineLevel="0" collapsed="false">
      <c r="A207" s="3" t="s">
        <v>1</v>
      </c>
      <c r="B207" s="1" t="s">
        <v>2</v>
      </c>
      <c r="C207" s="5" t="s">
        <v>43</v>
      </c>
      <c r="D207" s="5"/>
      <c r="E207" s="5"/>
      <c r="F207" s="5"/>
      <c r="G207" s="5"/>
      <c r="H207" s="5"/>
      <c r="I207" s="5"/>
      <c r="J207" s="5"/>
    </row>
    <row r="208" customFormat="false" ht="12.8" hidden="false" customHeight="false" outlineLevel="0" collapsed="false">
      <c r="A208" s="3" t="s">
        <v>4</v>
      </c>
      <c r="B208" s="6" t="n">
        <v>36.6</v>
      </c>
      <c r="C208" s="7"/>
      <c r="D208" s="1" t="s">
        <v>6</v>
      </c>
      <c r="E208" s="1"/>
      <c r="F208" s="2" t="n">
        <v>36.7</v>
      </c>
      <c r="G208" s="6" t="s">
        <v>8</v>
      </c>
      <c r="H208" s="6"/>
      <c r="I208" s="1" t="s">
        <v>9</v>
      </c>
    </row>
    <row r="209" customFormat="false" ht="12.8" hidden="false" customHeight="false" outlineLevel="0" collapsed="false">
      <c r="A209" s="3" t="s">
        <v>10</v>
      </c>
      <c r="B209" s="8" t="s">
        <v>44</v>
      </c>
      <c r="C209" s="7" t="s">
        <v>12</v>
      </c>
      <c r="H209" s="0"/>
    </row>
    <row r="210" customFormat="false" ht="23.85" hidden="false" customHeight="false" outlineLevel="0" collapsed="false">
      <c r="A210" s="3" t="s">
        <v>13</v>
      </c>
      <c r="B210" s="9" t="s">
        <v>14</v>
      </c>
      <c r="C210" s="6"/>
      <c r="E210" s="10" t="s">
        <v>15</v>
      </c>
      <c r="F210" s="10" t="s">
        <v>16</v>
      </c>
      <c r="G210" s="10" t="s">
        <v>17</v>
      </c>
      <c r="H210" s="0"/>
    </row>
    <row r="211" customFormat="false" ht="12.8" hidden="false" customHeight="false" outlineLevel="0" collapsed="false">
      <c r="A211" s="3"/>
      <c r="B211" s="9"/>
      <c r="C211" s="6"/>
      <c r="E211" s="11" t="n">
        <f aca="false">-E214*60</f>
        <v>-0.359999999999992</v>
      </c>
      <c r="F211" s="11" t="n">
        <f aca="false">-F214*60</f>
        <v>9.56571428571429</v>
      </c>
      <c r="G211" s="11" t="n">
        <f aca="false">F211-E211</f>
        <v>9.92571428571428</v>
      </c>
      <c r="H211" s="0"/>
    </row>
    <row r="212" customFormat="false" ht="12.8" hidden="false" customHeight="false" outlineLevel="0" collapsed="false">
      <c r="A212" s="3"/>
      <c r="B212" s="9"/>
      <c r="C212" s="6"/>
      <c r="H212" s="0"/>
    </row>
    <row r="213" customFormat="false" ht="12.8" hidden="false" customHeight="false" outlineLevel="0" collapsed="false">
      <c r="A213" s="3"/>
      <c r="B213" s="9"/>
      <c r="C213" s="6"/>
      <c r="E213" s="1" t="s">
        <v>18</v>
      </c>
      <c r="F213" s="1" t="s">
        <v>18</v>
      </c>
      <c r="H213" s="0"/>
    </row>
    <row r="214" customFormat="false" ht="12.8" hidden="false" customHeight="false" outlineLevel="0" collapsed="false">
      <c r="A214" s="7"/>
      <c r="B214" s="7" t="s">
        <v>19</v>
      </c>
      <c r="C214" s="7" t="s">
        <v>20</v>
      </c>
      <c r="E214" s="12" t="n">
        <f aca="false">SLOPE(C215:C219,B215:B219)</f>
        <v>0.00599999999999987</v>
      </c>
      <c r="F214" s="12" t="n">
        <f aca="false">SLOPE(C222:C227,B222:B227)</f>
        <v>-0.159428571428571</v>
      </c>
      <c r="H214" s="0"/>
    </row>
    <row r="215" customFormat="false" ht="12.8" hidden="false" customHeight="false" outlineLevel="0" collapsed="false">
      <c r="A215" s="7"/>
      <c r="B215" s="7" t="n">
        <v>0</v>
      </c>
      <c r="C215" s="13" t="n">
        <v>2.37</v>
      </c>
      <c r="D215" s="7"/>
      <c r="E215" s="7"/>
      <c r="F215" s="7"/>
      <c r="G215" s="7"/>
      <c r="H215" s="0"/>
    </row>
    <row r="216" customFormat="false" ht="12.8" hidden="false" customHeight="false" outlineLevel="0" collapsed="false">
      <c r="A216" s="7"/>
      <c r="B216" s="7" t="n">
        <v>0.5</v>
      </c>
      <c r="C216" s="7" t="n">
        <v>2.37</v>
      </c>
      <c r="D216" s="7"/>
      <c r="E216" s="7"/>
      <c r="F216" s="7"/>
      <c r="G216" s="7"/>
    </row>
    <row r="217" customFormat="false" ht="12.8" hidden="false" customHeight="false" outlineLevel="0" collapsed="false">
      <c r="A217" s="7"/>
      <c r="B217" s="7" t="n">
        <v>1</v>
      </c>
      <c r="C217" s="7" t="n">
        <v>2.38</v>
      </c>
      <c r="D217" s="7"/>
      <c r="E217" s="7"/>
      <c r="F217" s="7"/>
      <c r="G217" s="7"/>
    </row>
    <row r="218" customFormat="false" ht="12.8" hidden="false" customHeight="false" outlineLevel="0" collapsed="false">
      <c r="A218" s="7"/>
      <c r="B218" s="7" t="n">
        <v>1.5</v>
      </c>
      <c r="C218" s="7" t="n">
        <v>2.38</v>
      </c>
      <c r="D218" s="7"/>
      <c r="E218" s="7"/>
      <c r="F218" s="7"/>
      <c r="G218" s="7"/>
    </row>
    <row r="219" customFormat="false" ht="12.8" hidden="false" customHeight="false" outlineLevel="0" collapsed="false">
      <c r="A219" s="7" t="s">
        <v>21</v>
      </c>
      <c r="B219" s="7" t="n">
        <v>2</v>
      </c>
      <c r="C219" s="7" t="n">
        <v>2.38</v>
      </c>
      <c r="D219" s="7"/>
      <c r="E219" s="7"/>
      <c r="F219" s="7"/>
      <c r="G219" s="7"/>
    </row>
    <row r="220" customFormat="false" ht="12.8" hidden="false" customHeight="false" outlineLevel="0" collapsed="false">
      <c r="A220" s="7"/>
      <c r="B220" s="7" t="n">
        <v>2.5</v>
      </c>
      <c r="C220" s="7" t="n">
        <v>2.39</v>
      </c>
      <c r="D220" s="7"/>
      <c r="E220" s="7"/>
      <c r="F220" s="7"/>
      <c r="G220" s="7"/>
    </row>
    <row r="221" customFormat="false" ht="12.8" hidden="false" customHeight="false" outlineLevel="0" collapsed="false">
      <c r="A221" s="7"/>
      <c r="B221" s="7" t="n">
        <v>3</v>
      </c>
      <c r="C221" s="7" t="n">
        <v>2.38</v>
      </c>
      <c r="D221" s="7"/>
      <c r="E221" s="7"/>
      <c r="F221" s="7"/>
      <c r="G221" s="7"/>
    </row>
    <row r="222" customFormat="false" ht="12.8" hidden="false" customHeight="false" outlineLevel="0" collapsed="false">
      <c r="A222" s="7"/>
      <c r="B222" s="7" t="n">
        <v>3.5</v>
      </c>
      <c r="C222" s="7" t="n">
        <v>2.3</v>
      </c>
      <c r="D222" s="7"/>
      <c r="E222" s="7"/>
      <c r="F222" s="7"/>
      <c r="G222" s="7"/>
    </row>
    <row r="223" customFormat="false" ht="12.8" hidden="false" customHeight="false" outlineLevel="0" collapsed="false">
      <c r="A223" s="7"/>
      <c r="B223" s="7" t="n">
        <v>4</v>
      </c>
      <c r="C223" s="7" t="n">
        <v>2.22</v>
      </c>
      <c r="D223" s="7"/>
      <c r="E223" s="7"/>
      <c r="F223" s="7"/>
      <c r="G223" s="7"/>
    </row>
    <row r="224" customFormat="false" ht="12.8" hidden="false" customHeight="false" outlineLevel="0" collapsed="false">
      <c r="A224" s="7"/>
      <c r="B224" s="7" t="n">
        <v>4.5</v>
      </c>
      <c r="C224" s="7" t="n">
        <v>2.13</v>
      </c>
      <c r="D224" s="7"/>
      <c r="E224" s="7"/>
      <c r="F224" s="7"/>
      <c r="G224" s="7"/>
    </row>
    <row r="225" customFormat="false" ht="12.8" hidden="false" customHeight="false" outlineLevel="0" collapsed="false">
      <c r="A225" s="7"/>
      <c r="B225" s="7" t="n">
        <v>5</v>
      </c>
      <c r="C225" s="7" t="n">
        <v>2.06</v>
      </c>
      <c r="D225" s="7"/>
      <c r="E225" s="7"/>
      <c r="F225" s="7"/>
      <c r="G225" s="7"/>
    </row>
    <row r="226" customFormat="false" ht="12.8" hidden="false" customHeight="false" outlineLevel="0" collapsed="false">
      <c r="A226" s="7"/>
      <c r="B226" s="7" t="n">
        <v>5.5</v>
      </c>
      <c r="C226" s="7" t="n">
        <v>1.98</v>
      </c>
      <c r="D226" s="7"/>
      <c r="E226" s="7"/>
      <c r="F226" s="7"/>
      <c r="G226" s="7"/>
    </row>
    <row r="227" customFormat="false" ht="12.8" hidden="false" customHeight="false" outlineLevel="0" collapsed="false">
      <c r="A227" s="7"/>
      <c r="B227" s="7" t="n">
        <v>6</v>
      </c>
      <c r="C227" s="7" t="n">
        <v>1.9</v>
      </c>
      <c r="D227" s="7"/>
      <c r="E227" s="7"/>
      <c r="F227" s="7"/>
      <c r="G227" s="7"/>
    </row>
    <row r="228" customFormat="false" ht="12.8" hidden="false" customHeight="false" outlineLevel="0" collapsed="false"/>
    <row r="229" customFormat="false" ht="12.8" hidden="false" customHeight="false" outlineLevel="0" collapsed="false"/>
    <row r="230" customFormat="false" ht="12.8" hidden="false" customHeight="false" outlineLevel="0" collapsed="false"/>
    <row r="231" customFormat="false" ht="12.8" hidden="false" customHeight="false" outlineLevel="0" collapsed="false">
      <c r="A231" s="1" t="s">
        <v>0</v>
      </c>
      <c r="B231" s="4" t="n">
        <v>45751</v>
      </c>
    </row>
    <row r="232" customFormat="false" ht="12.8" hidden="false" customHeight="false" outlineLevel="0" collapsed="false">
      <c r="A232" s="3" t="s">
        <v>1</v>
      </c>
      <c r="B232" s="1" t="s">
        <v>2</v>
      </c>
      <c r="C232" s="5" t="s">
        <v>45</v>
      </c>
      <c r="D232" s="5"/>
      <c r="E232" s="5"/>
      <c r="F232" s="5"/>
      <c r="G232" s="5"/>
      <c r="H232" s="5"/>
      <c r="I232" s="5"/>
      <c r="J232" s="5"/>
    </row>
    <row r="233" customFormat="false" ht="12.8" hidden="false" customHeight="false" outlineLevel="0" collapsed="false">
      <c r="A233" s="3" t="s">
        <v>4</v>
      </c>
      <c r="B233" s="6" t="s">
        <v>33</v>
      </c>
      <c r="C233" s="7"/>
      <c r="D233" s="1" t="s">
        <v>6</v>
      </c>
      <c r="E233" s="1"/>
      <c r="F233" s="2" t="s">
        <v>37</v>
      </c>
      <c r="G233" s="6" t="s">
        <v>8</v>
      </c>
      <c r="H233" s="6"/>
      <c r="I233" s="1" t="s">
        <v>46</v>
      </c>
    </row>
    <row r="234" customFormat="false" ht="12.8" hidden="false" customHeight="false" outlineLevel="0" collapsed="false">
      <c r="A234" s="3" t="s">
        <v>10</v>
      </c>
      <c r="B234" s="8" t="s">
        <v>44</v>
      </c>
      <c r="C234" s="7" t="s">
        <v>12</v>
      </c>
      <c r="H234" s="0"/>
    </row>
    <row r="235" customFormat="false" ht="23.85" hidden="false" customHeight="false" outlineLevel="0" collapsed="false">
      <c r="A235" s="3" t="s">
        <v>13</v>
      </c>
      <c r="B235" s="9" t="s">
        <v>14</v>
      </c>
      <c r="C235" s="6"/>
      <c r="E235" s="10" t="s">
        <v>15</v>
      </c>
      <c r="F235" s="10" t="s">
        <v>16</v>
      </c>
      <c r="G235" s="10" t="s">
        <v>17</v>
      </c>
      <c r="H235" s="0"/>
    </row>
    <row r="236" customFormat="false" ht="12.8" hidden="false" customHeight="false" outlineLevel="0" collapsed="false">
      <c r="A236" s="3"/>
      <c r="B236" s="9"/>
      <c r="C236" s="6"/>
      <c r="E236" s="11" t="n">
        <f aca="false">-E239*60</f>
        <v>0.360000000000008</v>
      </c>
      <c r="F236" s="11" t="n">
        <f aca="false">-F239*60</f>
        <v>12.5485714285714</v>
      </c>
      <c r="G236" s="11" t="n">
        <f aca="false">F236-E236</f>
        <v>12.1885714285714</v>
      </c>
      <c r="H236" s="0"/>
    </row>
    <row r="237" customFormat="false" ht="12.8" hidden="false" customHeight="false" outlineLevel="0" collapsed="false">
      <c r="A237" s="3"/>
      <c r="B237" s="9"/>
      <c r="C237" s="6"/>
      <c r="D237" s="0"/>
      <c r="E237" s="0"/>
      <c r="F237" s="0"/>
      <c r="G237" s="0"/>
      <c r="H237" s="0"/>
    </row>
    <row r="238" customFormat="false" ht="12.8" hidden="false" customHeight="false" outlineLevel="0" collapsed="false">
      <c r="A238" s="3"/>
      <c r="B238" s="9"/>
      <c r="C238" s="6"/>
      <c r="D238" s="0"/>
      <c r="E238" s="1" t="s">
        <v>18</v>
      </c>
      <c r="F238" s="1" t="s">
        <v>18</v>
      </c>
      <c r="G238" s="0"/>
    </row>
    <row r="239" customFormat="false" ht="12.8" hidden="false" customHeight="false" outlineLevel="0" collapsed="false">
      <c r="A239" s="7"/>
      <c r="B239" s="7" t="s">
        <v>19</v>
      </c>
      <c r="C239" s="7" t="s">
        <v>20</v>
      </c>
      <c r="D239" s="0"/>
      <c r="E239" s="12" t="n">
        <f aca="false">SLOPE(C240:C244,B240:B244)</f>
        <v>-0.00600000000000014</v>
      </c>
      <c r="F239" s="12" t="n">
        <f aca="false">SLOPE(C247:C252,B247:B252)</f>
        <v>-0.209142857142857</v>
      </c>
      <c r="G239" s="0"/>
    </row>
    <row r="240" customFormat="false" ht="12.8" hidden="false" customHeight="false" outlineLevel="0" collapsed="false">
      <c r="A240" s="7"/>
      <c r="B240" s="7" t="n">
        <v>0</v>
      </c>
      <c r="C240" s="13" t="n">
        <v>2.54</v>
      </c>
      <c r="D240" s="0"/>
      <c r="E240" s="0"/>
      <c r="F240" s="0"/>
      <c r="G240" s="0"/>
    </row>
    <row r="241" customFormat="false" ht="12.8" hidden="false" customHeight="false" outlineLevel="0" collapsed="false">
      <c r="A241" s="7"/>
      <c r="B241" s="7" t="n">
        <v>0.5</v>
      </c>
      <c r="C241" s="7" t="n">
        <v>2.54</v>
      </c>
      <c r="D241" s="0"/>
      <c r="E241" s="0"/>
      <c r="F241" s="0"/>
      <c r="G241" s="0"/>
    </row>
    <row r="242" customFormat="false" ht="12.8" hidden="false" customHeight="false" outlineLevel="0" collapsed="false">
      <c r="A242" s="7"/>
      <c r="B242" s="7" t="n">
        <v>1</v>
      </c>
      <c r="C242" s="7" t="n">
        <v>2.54</v>
      </c>
      <c r="D242" s="0"/>
      <c r="E242" s="0"/>
      <c r="F242" s="0"/>
      <c r="G242" s="0"/>
    </row>
    <row r="243" customFormat="false" ht="12.8" hidden="false" customHeight="false" outlineLevel="0" collapsed="false">
      <c r="A243" s="7"/>
      <c r="B243" s="7" t="n">
        <v>1.5</v>
      </c>
      <c r="C243" s="7" t="n">
        <v>2.53</v>
      </c>
      <c r="D243" s="0"/>
      <c r="E243" s="0"/>
      <c r="F243" s="0"/>
      <c r="G243" s="0"/>
    </row>
    <row r="244" customFormat="false" ht="12.8" hidden="false" customHeight="false" outlineLevel="0" collapsed="false">
      <c r="A244" s="7" t="s">
        <v>21</v>
      </c>
      <c r="B244" s="7" t="n">
        <v>2</v>
      </c>
      <c r="C244" s="7" t="n">
        <v>2.53</v>
      </c>
      <c r="D244" s="0"/>
      <c r="E244" s="0"/>
      <c r="F244" s="0"/>
      <c r="G244" s="0"/>
    </row>
    <row r="245" customFormat="false" ht="12.8" hidden="false" customHeight="false" outlineLevel="0" collapsed="false">
      <c r="A245" s="7"/>
      <c r="B245" s="7" t="n">
        <v>2.5</v>
      </c>
      <c r="C245" s="7" t="n">
        <v>2.51</v>
      </c>
      <c r="D245" s="0"/>
      <c r="E245" s="0"/>
      <c r="F245" s="0"/>
      <c r="G245" s="0"/>
    </row>
    <row r="246" customFormat="false" ht="12.8" hidden="false" customHeight="false" outlineLevel="0" collapsed="false">
      <c r="A246" s="7"/>
      <c r="B246" s="7" t="n">
        <v>3</v>
      </c>
      <c r="C246" s="7" t="n">
        <v>2.48</v>
      </c>
      <c r="D246" s="0"/>
      <c r="E246" s="0"/>
      <c r="F246" s="0"/>
      <c r="G246" s="0"/>
    </row>
    <row r="247" customFormat="false" ht="12.8" hidden="false" customHeight="false" outlineLevel="0" collapsed="false">
      <c r="A247" s="7"/>
      <c r="B247" s="7" t="n">
        <v>3.5</v>
      </c>
      <c r="C247" s="7" t="n">
        <v>2.39</v>
      </c>
      <c r="D247" s="0"/>
      <c r="E247" s="0"/>
      <c r="F247" s="0"/>
      <c r="G247" s="0"/>
    </row>
    <row r="248" customFormat="false" ht="12.8" hidden="false" customHeight="false" outlineLevel="0" collapsed="false">
      <c r="A248" s="7"/>
      <c r="B248" s="7" t="n">
        <v>4</v>
      </c>
      <c r="C248" s="7" t="n">
        <v>2.28</v>
      </c>
      <c r="D248" s="0"/>
      <c r="E248" s="0"/>
      <c r="F248" s="0"/>
      <c r="G248" s="0"/>
    </row>
    <row r="249" customFormat="false" ht="12.8" hidden="false" customHeight="false" outlineLevel="0" collapsed="false">
      <c r="A249" s="7"/>
      <c r="B249" s="7" t="n">
        <v>4.5</v>
      </c>
      <c r="C249" s="7" t="n">
        <v>2.16</v>
      </c>
      <c r="D249" s="0"/>
      <c r="E249" s="0"/>
      <c r="F249" s="0"/>
      <c r="G249" s="0"/>
    </row>
    <row r="250" customFormat="false" ht="12.8" hidden="false" customHeight="false" outlineLevel="0" collapsed="false">
      <c r="A250" s="7"/>
      <c r="B250" s="7" t="n">
        <v>5</v>
      </c>
      <c r="C250" s="7" t="n">
        <v>2.06</v>
      </c>
      <c r="D250" s="0"/>
      <c r="E250" s="0"/>
      <c r="F250" s="0"/>
      <c r="G250" s="0"/>
    </row>
    <row r="251" customFormat="false" ht="12.8" hidden="false" customHeight="false" outlineLevel="0" collapsed="false">
      <c r="A251" s="7"/>
      <c r="B251" s="7" t="n">
        <v>5.5</v>
      </c>
      <c r="C251" s="7" t="n">
        <v>1.96</v>
      </c>
      <c r="D251" s="0"/>
      <c r="E251" s="0"/>
      <c r="F251" s="0"/>
      <c r="G251" s="0"/>
    </row>
    <row r="252" customFormat="false" ht="12.8" hidden="false" customHeight="false" outlineLevel="0" collapsed="false">
      <c r="A252" s="7"/>
      <c r="B252" s="7" t="n">
        <v>6</v>
      </c>
      <c r="C252" s="7" t="n">
        <v>1.87</v>
      </c>
      <c r="D252" s="0"/>
      <c r="E252" s="0"/>
      <c r="F252" s="0"/>
      <c r="G252" s="0"/>
    </row>
    <row r="253" customFormat="false" ht="12.8" hidden="false" customHeight="false" outlineLevel="0" collapsed="false">
      <c r="D253" s="0"/>
      <c r="E253" s="0"/>
      <c r="F253" s="0"/>
      <c r="G253" s="0"/>
    </row>
    <row r="254" customFormat="false" ht="12.8" hidden="false" customHeight="false" outlineLevel="0" collapsed="false"/>
    <row r="255" customFormat="false" ht="12.8" hidden="false" customHeight="false" outlineLevel="0" collapsed="false"/>
    <row r="256" customFormat="false" ht="12.8" hidden="false" customHeight="false" outlineLevel="0" collapsed="false"/>
    <row r="257" customFormat="false" ht="12.8" hidden="false" customHeight="false" outlineLevel="0" collapsed="false">
      <c r="A257" s="1" t="s">
        <v>0</v>
      </c>
      <c r="B257" s="4" t="n">
        <v>45751</v>
      </c>
    </row>
    <row r="258" customFormat="false" ht="12.8" hidden="false" customHeight="false" outlineLevel="0" collapsed="false">
      <c r="A258" s="3" t="s">
        <v>1</v>
      </c>
      <c r="B258" s="1" t="s">
        <v>2</v>
      </c>
      <c r="C258" s="5" t="s">
        <v>47</v>
      </c>
      <c r="D258" s="5"/>
      <c r="E258" s="5"/>
      <c r="F258" s="5"/>
      <c r="G258" s="5"/>
      <c r="H258" s="5"/>
      <c r="I258" s="5"/>
      <c r="J258" s="5"/>
    </row>
    <row r="259" customFormat="false" ht="12.8" hidden="false" customHeight="false" outlineLevel="0" collapsed="false">
      <c r="A259" s="3" t="s">
        <v>4</v>
      </c>
      <c r="B259" s="6" t="s">
        <v>33</v>
      </c>
      <c r="C259" s="7"/>
      <c r="D259" s="1" t="s">
        <v>6</v>
      </c>
      <c r="E259" s="1"/>
      <c r="F259" s="2" t="s">
        <v>48</v>
      </c>
      <c r="G259" s="6" t="s">
        <v>8</v>
      </c>
      <c r="H259" s="6"/>
      <c r="I259" s="1" t="s">
        <v>49</v>
      </c>
    </row>
    <row r="260" customFormat="false" ht="12.8" hidden="false" customHeight="false" outlineLevel="0" collapsed="false">
      <c r="A260" s="3" t="s">
        <v>10</v>
      </c>
      <c r="B260" s="8" t="s">
        <v>50</v>
      </c>
      <c r="C260" s="7" t="s">
        <v>12</v>
      </c>
      <c r="H260" s="0"/>
    </row>
    <row r="261" customFormat="false" ht="23.85" hidden="false" customHeight="false" outlineLevel="0" collapsed="false">
      <c r="A261" s="3" t="s">
        <v>13</v>
      </c>
      <c r="B261" s="9" t="s">
        <v>14</v>
      </c>
      <c r="C261" s="6"/>
      <c r="E261" s="10" t="s">
        <v>15</v>
      </c>
      <c r="F261" s="10" t="s">
        <v>16</v>
      </c>
      <c r="G261" s="10" t="s">
        <v>17</v>
      </c>
      <c r="H261" s="0"/>
    </row>
    <row r="262" customFormat="false" ht="12.8" hidden="false" customHeight="false" outlineLevel="0" collapsed="false">
      <c r="A262" s="3"/>
      <c r="B262" s="9"/>
      <c r="C262" s="6"/>
      <c r="E262" s="11" t="n">
        <f aca="false">-E265*60</f>
        <v>0.359999999999992</v>
      </c>
      <c r="F262" s="11" t="n">
        <f aca="false">-F265*60</f>
        <v>19.2</v>
      </c>
      <c r="G262" s="11" t="n">
        <f aca="false">F262-E262</f>
        <v>18.84</v>
      </c>
      <c r="H262" s="0"/>
    </row>
    <row r="263" customFormat="false" ht="12.8" hidden="false" customHeight="false" outlineLevel="0" collapsed="false">
      <c r="A263" s="3"/>
      <c r="B263" s="9"/>
      <c r="C263" s="6"/>
      <c r="H263" s="0"/>
    </row>
    <row r="264" customFormat="false" ht="12.8" hidden="false" customHeight="false" outlineLevel="0" collapsed="false">
      <c r="A264" s="3"/>
      <c r="B264" s="9"/>
      <c r="C264" s="6"/>
      <c r="E264" s="1" t="s">
        <v>18</v>
      </c>
      <c r="F264" s="1" t="s">
        <v>18</v>
      </c>
      <c r="H264" s="0"/>
    </row>
    <row r="265" customFormat="false" ht="12.8" hidden="false" customHeight="false" outlineLevel="0" collapsed="false">
      <c r="A265" s="7"/>
      <c r="B265" s="7" t="s">
        <v>19</v>
      </c>
      <c r="C265" s="7" t="s">
        <v>20</v>
      </c>
      <c r="E265" s="12" t="n">
        <f aca="false">SLOPE(C266:C270,B266:B270)</f>
        <v>-0.00599999999999987</v>
      </c>
      <c r="F265" s="12" t="n">
        <f aca="false">SLOPE(C273:C278,B273:B278)</f>
        <v>-0.32</v>
      </c>
    </row>
    <row r="266" customFormat="false" ht="12.8" hidden="false" customHeight="false" outlineLevel="0" collapsed="false">
      <c r="A266" s="7"/>
      <c r="B266" s="7" t="n">
        <v>0</v>
      </c>
      <c r="C266" s="13" t="n">
        <v>2.42</v>
      </c>
    </row>
    <row r="267" customFormat="false" ht="12.8" hidden="false" customHeight="false" outlineLevel="0" collapsed="false">
      <c r="A267" s="7"/>
      <c r="B267" s="7" t="n">
        <v>0.5</v>
      </c>
      <c r="C267" s="7" t="n">
        <v>2.42</v>
      </c>
    </row>
    <row r="268" customFormat="false" ht="12.8" hidden="false" customHeight="false" outlineLevel="0" collapsed="false">
      <c r="A268" s="7"/>
      <c r="B268" s="7" t="n">
        <v>1</v>
      </c>
      <c r="C268" s="7" t="n">
        <v>2.41</v>
      </c>
    </row>
    <row r="269" customFormat="false" ht="12.8" hidden="false" customHeight="false" outlineLevel="0" collapsed="false">
      <c r="A269" s="7"/>
      <c r="B269" s="7" t="n">
        <v>1.5</v>
      </c>
      <c r="C269" s="7" t="n">
        <v>2.41</v>
      </c>
    </row>
    <row r="270" customFormat="false" ht="12.8" hidden="false" customHeight="false" outlineLevel="0" collapsed="false">
      <c r="A270" s="7" t="s">
        <v>21</v>
      </c>
      <c r="B270" s="7" t="n">
        <v>2</v>
      </c>
      <c r="C270" s="7" t="n">
        <v>2.41</v>
      </c>
    </row>
    <row r="271" customFormat="false" ht="12.8" hidden="false" customHeight="false" outlineLevel="0" collapsed="false">
      <c r="A271" s="7"/>
      <c r="B271" s="7" t="n">
        <v>2.5</v>
      </c>
      <c r="C271" s="7" t="n">
        <v>2.4</v>
      </c>
    </row>
    <row r="272" customFormat="false" ht="12.8" hidden="false" customHeight="false" outlineLevel="0" collapsed="false">
      <c r="A272" s="7"/>
      <c r="B272" s="7" t="n">
        <v>3</v>
      </c>
      <c r="C272" s="7" t="n">
        <v>2.35</v>
      </c>
    </row>
    <row r="273" customFormat="false" ht="12.8" hidden="false" customHeight="false" outlineLevel="0" collapsed="false">
      <c r="A273" s="7"/>
      <c r="B273" s="7" t="n">
        <v>3.5</v>
      </c>
      <c r="C273" s="7" t="n">
        <v>2.23</v>
      </c>
    </row>
    <row r="274" customFormat="false" ht="12.8" hidden="false" customHeight="false" outlineLevel="0" collapsed="false">
      <c r="A274" s="7"/>
      <c r="B274" s="7" t="n">
        <v>4</v>
      </c>
      <c r="C274" s="7" t="n">
        <v>2.06</v>
      </c>
    </row>
    <row r="275" customFormat="false" ht="12.8" hidden="false" customHeight="false" outlineLevel="0" collapsed="false">
      <c r="A275" s="7"/>
      <c r="B275" s="7" t="n">
        <v>4.5</v>
      </c>
      <c r="C275" s="7" t="n">
        <v>1.9</v>
      </c>
    </row>
    <row r="276" customFormat="false" ht="12.8" hidden="false" customHeight="false" outlineLevel="0" collapsed="false">
      <c r="A276" s="7"/>
      <c r="B276" s="7" t="n">
        <v>5</v>
      </c>
      <c r="C276" s="7" t="n">
        <v>1.74</v>
      </c>
    </row>
    <row r="277" customFormat="false" ht="12.8" hidden="false" customHeight="false" outlineLevel="0" collapsed="false">
      <c r="A277" s="7"/>
      <c r="B277" s="7" t="n">
        <v>5.5</v>
      </c>
      <c r="C277" s="7" t="n">
        <v>1.58</v>
      </c>
    </row>
    <row r="278" customFormat="false" ht="12.8" hidden="false" customHeight="false" outlineLevel="0" collapsed="false">
      <c r="A278" s="7"/>
      <c r="B278" s="7" t="n">
        <v>6</v>
      </c>
      <c r="C278" s="7" t="n">
        <v>1.43</v>
      </c>
    </row>
    <row r="279" customFormat="false" ht="12.8" hidden="false" customHeight="false" outlineLevel="0" collapsed="false"/>
    <row r="280" customFormat="false" ht="12.8" hidden="false" customHeight="false" outlineLevel="0" collapsed="false"/>
    <row r="281" customFormat="false" ht="12.8" hidden="false" customHeight="false" outlineLevel="0" collapsed="false"/>
    <row r="282" customFormat="false" ht="12.8" hidden="false" customHeight="false" outlineLevel="0" collapsed="false">
      <c r="A282" s="1" t="s">
        <v>0</v>
      </c>
      <c r="B282" s="4" t="n">
        <v>45751</v>
      </c>
    </row>
    <row r="283" customFormat="false" ht="12.8" hidden="false" customHeight="false" outlineLevel="0" collapsed="false">
      <c r="A283" s="3" t="s">
        <v>1</v>
      </c>
      <c r="B283" s="1" t="s">
        <v>2</v>
      </c>
      <c r="C283" s="5" t="s">
        <v>51</v>
      </c>
      <c r="D283" s="5"/>
      <c r="E283" s="5"/>
      <c r="F283" s="5"/>
      <c r="G283" s="5"/>
      <c r="H283" s="5"/>
      <c r="I283" s="5"/>
      <c r="J283" s="5"/>
    </row>
    <row r="284" customFormat="false" ht="12.8" hidden="false" customHeight="false" outlineLevel="0" collapsed="false">
      <c r="A284" s="3" t="s">
        <v>4</v>
      </c>
      <c r="B284" s="6" t="s">
        <v>52</v>
      </c>
      <c r="C284" s="7"/>
      <c r="D284" s="1" t="s">
        <v>6</v>
      </c>
      <c r="E284" s="1"/>
      <c r="F284" s="14" t="s">
        <v>23</v>
      </c>
      <c r="G284" s="6" t="s">
        <v>8</v>
      </c>
      <c r="H284" s="6"/>
      <c r="I284" s="7" t="s">
        <v>53</v>
      </c>
    </row>
    <row r="285" customFormat="false" ht="12.8" hidden="false" customHeight="false" outlineLevel="0" collapsed="false">
      <c r="A285" s="3" t="s">
        <v>10</v>
      </c>
      <c r="B285" s="8" t="s">
        <v>50</v>
      </c>
      <c r="C285" s="7" t="s">
        <v>12</v>
      </c>
      <c r="H285" s="0"/>
    </row>
    <row r="286" customFormat="false" ht="23.85" hidden="false" customHeight="false" outlineLevel="0" collapsed="false">
      <c r="A286" s="3" t="s">
        <v>13</v>
      </c>
      <c r="B286" s="9" t="s">
        <v>14</v>
      </c>
      <c r="C286" s="6"/>
      <c r="E286" s="10" t="s">
        <v>15</v>
      </c>
      <c r="F286" s="10" t="s">
        <v>16</v>
      </c>
      <c r="G286" s="10" t="s">
        <v>17</v>
      </c>
      <c r="H286" s="0"/>
    </row>
    <row r="287" customFormat="false" ht="12.8" hidden="false" customHeight="false" outlineLevel="0" collapsed="false">
      <c r="A287" s="3"/>
      <c r="B287" s="9"/>
      <c r="C287" s="6"/>
      <c r="E287" s="11" t="n">
        <f aca="false">-E290*60</f>
        <v>0.239999999999995</v>
      </c>
      <c r="F287" s="11" t="n">
        <f aca="false">-F290*60</f>
        <v>18.5828571428571</v>
      </c>
      <c r="G287" s="11" t="n">
        <f aca="false">F287-E287</f>
        <v>18.3428571428571</v>
      </c>
      <c r="H287" s="0"/>
    </row>
    <row r="288" customFormat="false" ht="12.8" hidden="false" customHeight="false" outlineLevel="0" collapsed="false">
      <c r="A288" s="3"/>
      <c r="B288" s="9"/>
      <c r="C288" s="6"/>
      <c r="H288" s="0"/>
    </row>
    <row r="289" customFormat="false" ht="12.8" hidden="false" customHeight="false" outlineLevel="0" collapsed="false">
      <c r="A289" s="3"/>
      <c r="B289" s="9"/>
      <c r="C289" s="6"/>
      <c r="E289" s="1" t="s">
        <v>18</v>
      </c>
      <c r="F289" s="1" t="s">
        <v>18</v>
      </c>
    </row>
    <row r="290" customFormat="false" ht="12.8" hidden="false" customHeight="false" outlineLevel="0" collapsed="false">
      <c r="A290" s="7"/>
      <c r="B290" s="7" t="s">
        <v>19</v>
      </c>
      <c r="C290" s="7" t="s">
        <v>20</v>
      </c>
      <c r="E290" s="12" t="n">
        <f aca="false">SLOPE(C291:C295,B291:B295)</f>
        <v>-0.00399999999999992</v>
      </c>
      <c r="F290" s="12" t="n">
        <f aca="false">SLOPE(C298:C303,B298:B303)</f>
        <v>-0.309714285714286</v>
      </c>
    </row>
    <row r="291" customFormat="false" ht="12.8" hidden="false" customHeight="false" outlineLevel="0" collapsed="false">
      <c r="A291" s="7"/>
      <c r="B291" s="7" t="n">
        <v>0</v>
      </c>
      <c r="C291" s="13" t="n">
        <v>2.42</v>
      </c>
    </row>
    <row r="292" customFormat="false" ht="12.8" hidden="false" customHeight="false" outlineLevel="0" collapsed="false">
      <c r="A292" s="7"/>
      <c r="B292" s="7" t="n">
        <v>0.5</v>
      </c>
      <c r="C292" s="7" t="n">
        <v>2.41</v>
      </c>
    </row>
    <row r="293" customFormat="false" ht="12.8" hidden="false" customHeight="false" outlineLevel="0" collapsed="false">
      <c r="A293" s="7"/>
      <c r="B293" s="7" t="n">
        <v>1</v>
      </c>
      <c r="C293" s="7" t="n">
        <v>2.41</v>
      </c>
    </row>
    <row r="294" customFormat="false" ht="12.8" hidden="false" customHeight="false" outlineLevel="0" collapsed="false">
      <c r="A294" s="7"/>
      <c r="B294" s="7" t="n">
        <v>1.5</v>
      </c>
      <c r="C294" s="7" t="n">
        <v>2.41</v>
      </c>
    </row>
    <row r="295" customFormat="false" ht="12.8" hidden="false" customHeight="false" outlineLevel="0" collapsed="false">
      <c r="A295" s="7" t="s">
        <v>21</v>
      </c>
      <c r="B295" s="7" t="n">
        <v>2</v>
      </c>
      <c r="C295" s="7" t="n">
        <v>2.41</v>
      </c>
    </row>
    <row r="296" customFormat="false" ht="12.8" hidden="false" customHeight="false" outlineLevel="0" collapsed="false">
      <c r="A296" s="7"/>
      <c r="B296" s="7" t="n">
        <v>2.5</v>
      </c>
      <c r="C296" s="7" t="n">
        <v>2.4</v>
      </c>
    </row>
    <row r="297" customFormat="false" ht="12.8" hidden="false" customHeight="false" outlineLevel="0" collapsed="false">
      <c r="A297" s="7"/>
      <c r="B297" s="7" t="n">
        <v>3</v>
      </c>
      <c r="C297" s="7" t="n">
        <v>2.34</v>
      </c>
    </row>
    <row r="298" customFormat="false" ht="12.8" hidden="false" customHeight="false" outlineLevel="0" collapsed="false">
      <c r="A298" s="7"/>
      <c r="B298" s="7" t="n">
        <v>3.5</v>
      </c>
      <c r="C298" s="7" t="n">
        <v>2.21</v>
      </c>
    </row>
    <row r="299" customFormat="false" ht="12.8" hidden="false" customHeight="false" outlineLevel="0" collapsed="false">
      <c r="A299" s="7"/>
      <c r="B299" s="7" t="n">
        <v>4</v>
      </c>
      <c r="C299" s="7" t="n">
        <v>2.05</v>
      </c>
    </row>
    <row r="300" customFormat="false" ht="12.8" hidden="false" customHeight="false" outlineLevel="0" collapsed="false">
      <c r="A300" s="7"/>
      <c r="B300" s="7" t="n">
        <v>4.5</v>
      </c>
      <c r="C300" s="7" t="n">
        <v>1.89</v>
      </c>
    </row>
    <row r="301" customFormat="false" ht="12.8" hidden="false" customHeight="false" outlineLevel="0" collapsed="false">
      <c r="A301" s="7"/>
      <c r="B301" s="7" t="n">
        <v>5</v>
      </c>
      <c r="C301" s="7" t="n">
        <v>1.73</v>
      </c>
    </row>
    <row r="302" customFormat="false" ht="12.8" hidden="false" customHeight="false" outlineLevel="0" collapsed="false">
      <c r="A302" s="7"/>
      <c r="B302" s="7" t="n">
        <v>5.5</v>
      </c>
      <c r="C302" s="7" t="n">
        <v>1.58</v>
      </c>
    </row>
    <row r="303" customFormat="false" ht="12.8" hidden="false" customHeight="false" outlineLevel="0" collapsed="false">
      <c r="A303" s="7"/>
      <c r="B303" s="7" t="n">
        <v>6</v>
      </c>
      <c r="C303" s="7" t="n">
        <v>1.44</v>
      </c>
    </row>
    <row r="304" customFormat="false" ht="12.8" hidden="false" customHeight="false" outlineLevel="0" collapsed="false"/>
    <row r="305" customFormat="false" ht="12.8" hidden="false" customHeight="false" outlineLevel="0" collapsed="false"/>
    <row r="306" customFormat="false" ht="12.8" hidden="false" customHeight="false" outlineLevel="0" collapsed="false"/>
    <row r="307" customFormat="false" ht="12.8" hidden="false" customHeight="false" outlineLevel="0" collapsed="false"/>
    <row r="308" customFormat="false" ht="12.8" hidden="false" customHeight="false" outlineLevel="0" collapsed="false">
      <c r="A308" s="15" t="s">
        <v>54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</row>
    <row r="309" customFormat="false" ht="12.8" hidden="false" customHeight="false" outlineLevel="0" collapsed="false"/>
    <row r="310" customFormat="false" ht="15.25" hidden="false" customHeight="false" outlineLevel="0" collapsed="false">
      <c r="A310" s="16" t="s">
        <v>55</v>
      </c>
      <c r="B310" s="16" t="s">
        <v>56</v>
      </c>
      <c r="C310" s="0"/>
    </row>
    <row r="311" customFormat="false" ht="12.8" hidden="false" customHeight="false" outlineLevel="0" collapsed="false">
      <c r="A311" s="7" t="n">
        <v>40</v>
      </c>
      <c r="B311" s="17" t="n">
        <f aca="false">G7</f>
        <v>0.925714285714287</v>
      </c>
      <c r="C311" s="0"/>
    </row>
    <row r="312" customFormat="false" ht="12.8" hidden="false" customHeight="false" outlineLevel="0" collapsed="false">
      <c r="A312" s="7" t="n">
        <v>40</v>
      </c>
      <c r="B312" s="17" t="n">
        <f aca="false">G31</f>
        <v>0.839999999999996</v>
      </c>
      <c r="C312" s="0"/>
    </row>
    <row r="313" customFormat="false" ht="12.8" hidden="false" customHeight="false" outlineLevel="0" collapsed="false">
      <c r="A313" s="7" t="n">
        <v>80</v>
      </c>
      <c r="B313" s="17" t="n">
        <f aca="false">G57</f>
        <v>1.37142857142856</v>
      </c>
      <c r="C313" s="0"/>
    </row>
    <row r="314" customFormat="false" ht="12.8" hidden="false" customHeight="false" outlineLevel="0" collapsed="false">
      <c r="A314" s="7" t="n">
        <v>80</v>
      </c>
      <c r="B314" s="17" t="n">
        <f aca="false">G82</f>
        <v>1.56</v>
      </c>
      <c r="C314" s="0"/>
    </row>
    <row r="315" customFormat="false" ht="12.8" hidden="false" customHeight="false" outlineLevel="0" collapsed="false">
      <c r="A315" s="7" t="n">
        <v>160</v>
      </c>
      <c r="B315" s="17" t="n">
        <f aca="false">G108</f>
        <v>3.51428571428573</v>
      </c>
      <c r="C315" s="0"/>
    </row>
    <row r="316" customFormat="false" ht="12.8" hidden="false" customHeight="false" outlineLevel="0" collapsed="false">
      <c r="A316" s="7" t="n">
        <v>160</v>
      </c>
      <c r="B316" s="17" t="n">
        <f aca="false">G134</f>
        <v>2.79428571428571</v>
      </c>
      <c r="C316" s="0"/>
    </row>
    <row r="317" customFormat="false" ht="12.8" hidden="false" customHeight="false" outlineLevel="0" collapsed="false">
      <c r="A317" s="7" t="n">
        <v>320</v>
      </c>
      <c r="B317" s="17" t="n">
        <f aca="false">G159</f>
        <v>4.13142857142857</v>
      </c>
      <c r="C317" s="0"/>
    </row>
    <row r="318" customFormat="false" ht="12.8" hidden="false" customHeight="false" outlineLevel="0" collapsed="false">
      <c r="A318" s="7" t="n">
        <v>320</v>
      </c>
      <c r="B318" s="17" t="n">
        <f aca="false">G186</f>
        <v>4.54285714285714</v>
      </c>
      <c r="C318" s="0"/>
    </row>
    <row r="319" customFormat="false" ht="12.8" hidden="false" customHeight="false" outlineLevel="0" collapsed="false">
      <c r="A319" s="7" t="n">
        <v>640</v>
      </c>
      <c r="B319" s="17" t="n">
        <f aca="false">G211</f>
        <v>9.92571428571428</v>
      </c>
      <c r="C319" s="0"/>
    </row>
    <row r="320" customFormat="false" ht="12.8" hidden="false" customHeight="false" outlineLevel="0" collapsed="false">
      <c r="A320" s="7" t="n">
        <v>640</v>
      </c>
      <c r="B320" s="17" t="n">
        <f aca="false">G236</f>
        <v>12.1885714285714</v>
      </c>
      <c r="C320" s="0"/>
    </row>
    <row r="321" customFormat="false" ht="12.8" hidden="false" customHeight="false" outlineLevel="0" collapsed="false">
      <c r="A321" s="7" t="n">
        <v>1000</v>
      </c>
      <c r="B321" s="17" t="n">
        <f aca="false">G262</f>
        <v>18.84</v>
      </c>
      <c r="C321" s="0"/>
    </row>
    <row r="322" customFormat="false" ht="12.8" hidden="false" customHeight="false" outlineLevel="0" collapsed="false">
      <c r="A322" s="7" t="n">
        <v>1000</v>
      </c>
      <c r="B322" s="17" t="n">
        <f aca="false">G287</f>
        <v>18.3428571428571</v>
      </c>
      <c r="C322" s="0"/>
    </row>
    <row r="323" customFormat="false" ht="12.8" hidden="false" customHeight="false" outlineLevel="0" collapsed="false">
      <c r="C323" s="0"/>
    </row>
    <row r="324" customFormat="false" ht="12.8" hidden="false" customHeight="false" outlineLevel="0" collapsed="false"/>
    <row r="325" customFormat="false" ht="12.8" hidden="false" customHeight="false" outlineLevel="0" collapsed="false">
      <c r="A325" s="18" t="s">
        <v>57</v>
      </c>
      <c r="B325" s="19" t="n">
        <f aca="false">SLOPE(A311:A322,B311:B322)</f>
        <v>53.7707423609233</v>
      </c>
    </row>
    <row r="326" customFormat="false" ht="12.8" hidden="false" customHeight="false" outlineLevel="0" collapsed="false">
      <c r="A326" s="18" t="s">
        <v>58</v>
      </c>
      <c r="B326" s="20" t="n">
        <f aca="false">INTERCEPT(A311:A322,B311:B322)</f>
        <v>19.445033252228</v>
      </c>
    </row>
    <row r="327" customFormat="false" ht="12.8" hidden="false" customHeight="false" outlineLevel="0" collapsed="false"/>
    <row r="328" customFormat="false" ht="12.8" hidden="false" customHeight="false" outlineLevel="0" collapsed="false"/>
    <row r="329" customFormat="false" ht="12.8" hidden="false" customHeight="false" outlineLevel="0" collapsed="false"/>
    <row r="330" customFormat="false" ht="12.8" hidden="false" customHeight="false" outlineLevel="0" collapsed="false"/>
    <row r="331" customFormat="false" ht="12.8" hidden="false" customHeight="false" outlineLevel="0" collapsed="false"/>
    <row r="332" customFormat="false" ht="12.8" hidden="false" customHeight="false" outlineLevel="0" collapsed="false"/>
    <row r="333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C3:J3"/>
    <mergeCell ref="G4:H4"/>
    <mergeCell ref="C27:J27"/>
    <mergeCell ref="G28:H28"/>
    <mergeCell ref="C53:J53"/>
    <mergeCell ref="C78:J78"/>
    <mergeCell ref="G79:H79"/>
    <mergeCell ref="C104:J104"/>
    <mergeCell ref="G105:H105"/>
    <mergeCell ref="C130:J130"/>
    <mergeCell ref="G131:H131"/>
    <mergeCell ref="C155:J155"/>
    <mergeCell ref="G156:H156"/>
    <mergeCell ref="C182:J182"/>
    <mergeCell ref="G183:H183"/>
    <mergeCell ref="C207:J207"/>
    <mergeCell ref="G208:H208"/>
    <mergeCell ref="C232:J232"/>
    <mergeCell ref="G233:H233"/>
    <mergeCell ref="C258:J258"/>
    <mergeCell ref="G259:H259"/>
    <mergeCell ref="C283:J283"/>
    <mergeCell ref="G284:H284"/>
    <mergeCell ref="A308:M30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I31" activeCellId="0" sqref="I31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7.7"/>
  </cols>
  <sheetData>
    <row r="1" customFormat="false" ht="12.8" hidden="false" customHeight="false" outlineLevel="0" collapsed="false">
      <c r="A1" s="1" t="s">
        <v>0</v>
      </c>
      <c r="B1" s="4" t="n">
        <v>45870</v>
      </c>
      <c r="C1" s="2"/>
      <c r="D1" s="1"/>
      <c r="E1" s="2"/>
      <c r="F1" s="2"/>
      <c r="G1" s="2"/>
      <c r="H1" s="2"/>
      <c r="I1" s="2"/>
      <c r="J1" s="2"/>
    </row>
    <row r="2" customFormat="false" ht="12.8" hidden="false" customHeight="false" outlineLevel="0" collapsed="false">
      <c r="A2" s="3" t="s">
        <v>1</v>
      </c>
      <c r="B2" s="1" t="s">
        <v>59</v>
      </c>
      <c r="C2" s="5" t="s">
        <v>60</v>
      </c>
      <c r="D2" s="5"/>
      <c r="E2" s="5"/>
      <c r="F2" s="5"/>
      <c r="G2" s="5"/>
      <c r="H2" s="5"/>
      <c r="I2" s="5"/>
      <c r="J2" s="5"/>
      <c r="K2" s="21"/>
    </row>
    <row r="3" customFormat="false" ht="12.8" hidden="false" customHeight="false" outlineLevel="0" collapsed="false">
      <c r="A3" s="3" t="s">
        <v>4</v>
      </c>
      <c r="B3" s="6" t="s">
        <v>61</v>
      </c>
      <c r="C3" s="7"/>
      <c r="D3" s="1" t="s">
        <v>6</v>
      </c>
      <c r="E3" s="1" t="s">
        <v>62</v>
      </c>
      <c r="F3" s="2"/>
      <c r="G3" s="6" t="s">
        <v>8</v>
      </c>
      <c r="H3" s="6"/>
      <c r="I3" s="1" t="s">
        <v>63</v>
      </c>
      <c r="J3" s="2"/>
    </row>
    <row r="4" customFormat="false" ht="12.8" hidden="false" customHeight="false" outlineLevel="0" collapsed="false">
      <c r="A4" s="3" t="s">
        <v>10</v>
      </c>
      <c r="B4" s="22" t="s">
        <v>50</v>
      </c>
      <c r="C4" s="7" t="s">
        <v>64</v>
      </c>
      <c r="D4" s="1"/>
      <c r="E4" s="2"/>
      <c r="F4" s="2"/>
      <c r="G4" s="2"/>
      <c r="I4" s="2"/>
    </row>
    <row r="5" customFormat="false" ht="23.85" hidden="false" customHeight="false" outlineLevel="0" collapsed="false">
      <c r="A5" s="3" t="s">
        <v>13</v>
      </c>
      <c r="B5" s="9" t="s">
        <v>14</v>
      </c>
      <c r="C5" s="23" t="s">
        <v>65</v>
      </c>
      <c r="D5" s="1"/>
      <c r="E5" s="10" t="s">
        <v>15</v>
      </c>
      <c r="F5" s="10" t="s">
        <v>16</v>
      </c>
      <c r="G5" s="10" t="s">
        <v>17</v>
      </c>
      <c r="I5" s="24" t="s">
        <v>66</v>
      </c>
      <c r="J5" s="2"/>
    </row>
    <row r="6" customFormat="false" ht="12.8" hidden="false" customHeight="false" outlineLevel="0" collapsed="false">
      <c r="A6" s="3"/>
      <c r="B6" s="9"/>
      <c r="C6" s="6"/>
      <c r="D6" s="1"/>
      <c r="E6" s="11" t="n">
        <f aca="false">-E9*60</f>
        <v>0.840000000000003</v>
      </c>
      <c r="F6" s="11" t="n">
        <f aca="false">-F9*60</f>
        <v>16.4228571428571</v>
      </c>
      <c r="G6" s="11" t="n">
        <f aca="false">F6-E6</f>
        <v>15.5828571428571</v>
      </c>
      <c r="I6" s="25" t="n">
        <f aca="false">'Curva de calibração'!$B$325*(G6)+'Curva de calibração'!$B$326</f>
        <v>857.346829927873</v>
      </c>
    </row>
    <row r="7" customFormat="false" ht="12.8" hidden="false" customHeight="false" outlineLevel="0" collapsed="false">
      <c r="A7" s="3"/>
      <c r="B7" s="9"/>
      <c r="C7" s="6"/>
      <c r="D7" s="1"/>
      <c r="E7" s="2"/>
      <c r="F7" s="2"/>
    </row>
    <row r="8" customFormat="false" ht="12.8" hidden="false" customHeight="false" outlineLevel="0" collapsed="false">
      <c r="A8" s="3"/>
      <c r="B8" s="9"/>
      <c r="C8" s="6"/>
      <c r="D8" s="1"/>
      <c r="E8" s="1" t="s">
        <v>18</v>
      </c>
      <c r="F8" s="1" t="s">
        <v>18</v>
      </c>
    </row>
    <row r="9" customFormat="false" ht="12.8" hidden="false" customHeight="false" outlineLevel="0" collapsed="false">
      <c r="A9" s="7"/>
      <c r="B9" s="7" t="s">
        <v>19</v>
      </c>
      <c r="C9" s="7" t="s">
        <v>20</v>
      </c>
      <c r="D9" s="1"/>
      <c r="E9" s="12" t="n">
        <f aca="false">SLOPE(C10:C14,B10:B14)</f>
        <v>-0.0140000000000001</v>
      </c>
      <c r="F9" s="12" t="n">
        <f aca="false">SLOPE(C17:C22,B17:B22)</f>
        <v>-0.273714285714286</v>
      </c>
    </row>
    <row r="10" customFormat="false" ht="12.8" hidden="false" customHeight="false" outlineLevel="0" collapsed="false">
      <c r="A10" s="7"/>
      <c r="B10" s="7" t="n">
        <v>0</v>
      </c>
      <c r="C10" s="13" t="n">
        <v>2.93</v>
      </c>
      <c r="D10" s="1"/>
      <c r="E10" s="2"/>
      <c r="F10" s="2"/>
    </row>
    <row r="11" customFormat="false" ht="12.8" hidden="false" customHeight="false" outlineLevel="0" collapsed="false">
      <c r="A11" s="7"/>
      <c r="B11" s="7" t="n">
        <v>0.5</v>
      </c>
      <c r="C11" s="13" t="n">
        <v>2.93</v>
      </c>
      <c r="D11" s="1"/>
      <c r="E11" s="2"/>
      <c r="F11" s="2"/>
    </row>
    <row r="12" customFormat="false" ht="12.8" hidden="false" customHeight="false" outlineLevel="0" collapsed="false">
      <c r="A12" s="7"/>
      <c r="B12" s="7" t="n">
        <v>1</v>
      </c>
      <c r="C12" s="7" t="n">
        <v>2.92</v>
      </c>
      <c r="D12" s="1"/>
      <c r="E12" s="2"/>
      <c r="F12" s="2"/>
    </row>
    <row r="13" customFormat="false" ht="12.8" hidden="false" customHeight="false" outlineLevel="0" collapsed="false">
      <c r="A13" s="7"/>
      <c r="B13" s="7" t="n">
        <v>1.5</v>
      </c>
      <c r="C13" s="7" t="n">
        <v>2.9</v>
      </c>
      <c r="D13" s="1"/>
      <c r="E13" s="2"/>
      <c r="F13" s="2"/>
    </row>
    <row r="14" customFormat="false" ht="12.8" hidden="false" customHeight="false" outlineLevel="0" collapsed="false">
      <c r="A14" s="7" t="s">
        <v>21</v>
      </c>
      <c r="B14" s="7" t="n">
        <v>2</v>
      </c>
      <c r="C14" s="7" t="n">
        <v>2.91</v>
      </c>
      <c r="D14" s="1"/>
      <c r="E14" s="2"/>
      <c r="F14" s="2"/>
    </row>
    <row r="15" customFormat="false" ht="12.8" hidden="false" customHeight="false" outlineLevel="0" collapsed="false">
      <c r="A15" s="1"/>
      <c r="B15" s="7" t="n">
        <v>2.5</v>
      </c>
      <c r="C15" s="7" t="n">
        <v>2.9</v>
      </c>
      <c r="D15" s="1"/>
      <c r="E15" s="2"/>
      <c r="F15" s="2"/>
    </row>
    <row r="16" customFormat="false" ht="12.8" hidden="false" customHeight="false" outlineLevel="0" collapsed="false">
      <c r="A16" s="1"/>
      <c r="B16" s="7" t="n">
        <v>3</v>
      </c>
      <c r="C16" s="7" t="n">
        <v>2.85</v>
      </c>
      <c r="D16" s="1"/>
      <c r="E16" s="2"/>
      <c r="F16" s="2"/>
    </row>
    <row r="17" customFormat="false" ht="12.8" hidden="false" customHeight="false" outlineLevel="0" collapsed="false">
      <c r="A17" s="1"/>
      <c r="B17" s="7" t="n">
        <v>3.5</v>
      </c>
      <c r="C17" s="7" t="n">
        <v>2.76</v>
      </c>
      <c r="D17" s="1"/>
      <c r="E17" s="2"/>
      <c r="F17" s="2"/>
    </row>
    <row r="18" customFormat="false" ht="12.8" hidden="false" customHeight="false" outlineLevel="0" collapsed="false">
      <c r="A18" s="1"/>
      <c r="B18" s="7" t="n">
        <v>4</v>
      </c>
      <c r="C18" s="7" t="n">
        <v>2.59</v>
      </c>
      <c r="D18" s="1"/>
      <c r="E18" s="2"/>
      <c r="F18" s="2"/>
    </row>
    <row r="19" customFormat="false" ht="12.8" hidden="false" customHeight="false" outlineLevel="0" collapsed="false">
      <c r="A19" s="1"/>
      <c r="B19" s="7" t="n">
        <v>4.5</v>
      </c>
      <c r="C19" s="7" t="n">
        <v>2.47</v>
      </c>
      <c r="D19" s="1"/>
      <c r="E19" s="2"/>
      <c r="F19" s="2"/>
    </row>
    <row r="20" customFormat="false" ht="12.8" hidden="false" customHeight="false" outlineLevel="0" collapsed="false">
      <c r="A20" s="1"/>
      <c r="B20" s="7" t="n">
        <v>5</v>
      </c>
      <c r="C20" s="7" t="n">
        <v>2.33</v>
      </c>
      <c r="D20" s="1"/>
      <c r="E20" s="2"/>
      <c r="F20" s="2"/>
    </row>
    <row r="21" customFormat="false" ht="12.8" hidden="false" customHeight="false" outlineLevel="0" collapsed="false">
      <c r="A21" s="1"/>
      <c r="B21" s="7" t="n">
        <v>5.5</v>
      </c>
      <c r="C21" s="7" t="n">
        <v>2.19</v>
      </c>
      <c r="D21" s="1"/>
      <c r="E21" s="2"/>
      <c r="F21" s="2"/>
    </row>
    <row r="22" customFormat="false" ht="12.8" hidden="false" customHeight="false" outlineLevel="0" collapsed="false">
      <c r="A22" s="1"/>
      <c r="B22" s="7" t="n">
        <v>6</v>
      </c>
      <c r="C22" s="7" t="n">
        <v>2.07</v>
      </c>
      <c r="D22" s="1"/>
      <c r="E22" s="2"/>
      <c r="F22" s="2"/>
    </row>
    <row r="25" customFormat="false" ht="12.8" hidden="false" customHeight="false" outlineLevel="0" collapsed="false">
      <c r="A25" s="1" t="s">
        <v>0</v>
      </c>
      <c r="B25" s="4" t="n">
        <v>45870</v>
      </c>
      <c r="C25" s="2"/>
      <c r="D25" s="1"/>
      <c r="E25" s="2"/>
      <c r="F25" s="2"/>
      <c r="G25" s="2"/>
      <c r="H25" s="2"/>
      <c r="I25" s="2"/>
      <c r="J25" s="2"/>
    </row>
    <row r="26" customFormat="false" ht="12.8" hidden="false" customHeight="false" outlineLevel="0" collapsed="false">
      <c r="A26" s="3" t="s">
        <v>1</v>
      </c>
      <c r="B26" s="1" t="s">
        <v>59</v>
      </c>
      <c r="C26" s="5" t="s">
        <v>67</v>
      </c>
      <c r="D26" s="5"/>
      <c r="E26" s="5"/>
      <c r="F26" s="5"/>
      <c r="G26" s="5"/>
      <c r="H26" s="5"/>
      <c r="I26" s="5"/>
      <c r="J26" s="5"/>
    </row>
    <row r="27" customFormat="false" ht="12.8" hidden="false" customHeight="false" outlineLevel="0" collapsed="false">
      <c r="A27" s="3" t="s">
        <v>4</v>
      </c>
      <c r="B27" s="6" t="s">
        <v>61</v>
      </c>
      <c r="C27" s="7"/>
      <c r="D27" s="1" t="s">
        <v>6</v>
      </c>
      <c r="E27" s="1" t="s">
        <v>62</v>
      </c>
      <c r="F27" s="2"/>
      <c r="G27" s="6" t="s">
        <v>8</v>
      </c>
      <c r="H27" s="6"/>
      <c r="I27" s="1" t="s">
        <v>63</v>
      </c>
      <c r="J27" s="2"/>
    </row>
    <row r="28" customFormat="false" ht="12.8" hidden="false" customHeight="false" outlineLevel="0" collapsed="false">
      <c r="A28" s="3" t="s">
        <v>10</v>
      </c>
      <c r="B28" s="22" t="s">
        <v>50</v>
      </c>
      <c r="C28" s="7" t="s">
        <v>64</v>
      </c>
      <c r="D28" s="1"/>
      <c r="E28" s="2"/>
      <c r="F28" s="2"/>
      <c r="G28" s="2"/>
      <c r="H28" s="2"/>
      <c r="I28" s="2"/>
      <c r="J28" s="2"/>
    </row>
    <row r="29" customFormat="false" ht="23.85" hidden="false" customHeight="false" outlineLevel="0" collapsed="false">
      <c r="A29" s="3" t="s">
        <v>13</v>
      </c>
      <c r="B29" s="9" t="s">
        <v>14</v>
      </c>
      <c r="C29" s="23" t="s">
        <v>65</v>
      </c>
      <c r="D29" s="1"/>
      <c r="E29" s="10" t="s">
        <v>15</v>
      </c>
      <c r="F29" s="10" t="s">
        <v>16</v>
      </c>
      <c r="G29" s="10" t="s">
        <v>17</v>
      </c>
      <c r="I29" s="24" t="s">
        <v>66</v>
      </c>
      <c r="J29" s="2"/>
    </row>
    <row r="30" customFormat="false" ht="12.8" hidden="false" customHeight="false" outlineLevel="0" collapsed="false">
      <c r="A30" s="3"/>
      <c r="B30" s="9"/>
      <c r="C30" s="6"/>
      <c r="D30" s="1"/>
      <c r="E30" s="11" t="n">
        <f aca="false">-E33*60</f>
        <v>0.359999999999992</v>
      </c>
      <c r="F30" s="11" t="n">
        <f aca="false">-F33*60</f>
        <v>17.8285714285714</v>
      </c>
      <c r="G30" s="11" t="n">
        <f aca="false">F30-E30</f>
        <v>17.4685714285714</v>
      </c>
      <c r="I30" s="25" t="n">
        <f aca="false">'Curva de calibração'!$B$325*(G30)+'Curva de calibração'!$B$326</f>
        <v>958.743086951329</v>
      </c>
    </row>
    <row r="31" customFormat="false" ht="12.8" hidden="false" customHeight="false" outlineLevel="0" collapsed="false">
      <c r="A31" s="3"/>
      <c r="B31" s="9"/>
      <c r="C31" s="6"/>
      <c r="D31" s="1"/>
      <c r="E31" s="2"/>
      <c r="F31" s="2"/>
    </row>
    <row r="32" customFormat="false" ht="12.8" hidden="false" customHeight="false" outlineLevel="0" collapsed="false">
      <c r="A32" s="3"/>
      <c r="B32" s="9"/>
      <c r="C32" s="6"/>
      <c r="D32" s="1"/>
      <c r="E32" s="1" t="s">
        <v>18</v>
      </c>
      <c r="F32" s="1" t="s">
        <v>18</v>
      </c>
    </row>
    <row r="33" customFormat="false" ht="12.8" hidden="false" customHeight="false" outlineLevel="0" collapsed="false">
      <c r="A33" s="7"/>
      <c r="B33" s="7" t="s">
        <v>19</v>
      </c>
      <c r="C33" s="7" t="s">
        <v>20</v>
      </c>
      <c r="D33" s="1"/>
      <c r="E33" s="12" t="n">
        <f aca="false">SLOPE(C34:C38,B34:B38)</f>
        <v>-0.00599999999999987</v>
      </c>
      <c r="F33" s="12" t="n">
        <f aca="false">SLOPE(C41:C46,B41:B46)</f>
        <v>-0.297142857142857</v>
      </c>
    </row>
    <row r="34" customFormat="false" ht="12.8" hidden="false" customHeight="false" outlineLevel="0" collapsed="false">
      <c r="A34" s="7"/>
      <c r="B34" s="7" t="n">
        <v>0</v>
      </c>
      <c r="C34" s="13" t="n">
        <v>2.84</v>
      </c>
      <c r="D34" s="1"/>
      <c r="E34" s="2"/>
      <c r="F34" s="2"/>
    </row>
    <row r="35" customFormat="false" ht="12.8" hidden="false" customHeight="false" outlineLevel="0" collapsed="false">
      <c r="A35" s="7"/>
      <c r="B35" s="7" t="n">
        <v>0.5</v>
      </c>
      <c r="C35" s="13" t="n">
        <v>2.84</v>
      </c>
      <c r="D35" s="1"/>
      <c r="E35" s="2"/>
      <c r="F35" s="2"/>
    </row>
    <row r="36" customFormat="false" ht="12.8" hidden="false" customHeight="false" outlineLevel="0" collapsed="false">
      <c r="A36" s="7"/>
      <c r="B36" s="7" t="n">
        <v>1</v>
      </c>
      <c r="C36" s="7" t="n">
        <v>2.84</v>
      </c>
      <c r="D36" s="1"/>
      <c r="E36" s="2"/>
      <c r="F36" s="2"/>
    </row>
    <row r="37" customFormat="false" ht="12.8" hidden="false" customHeight="false" outlineLevel="0" collapsed="false">
      <c r="A37" s="7"/>
      <c r="B37" s="7" t="n">
        <v>1.5</v>
      </c>
      <c r="C37" s="7" t="n">
        <v>2.83</v>
      </c>
      <c r="D37" s="1"/>
      <c r="E37" s="2"/>
      <c r="F37" s="2"/>
    </row>
    <row r="38" customFormat="false" ht="12.8" hidden="false" customHeight="false" outlineLevel="0" collapsed="false">
      <c r="A38" s="7" t="s">
        <v>21</v>
      </c>
      <c r="B38" s="7" t="n">
        <v>2</v>
      </c>
      <c r="C38" s="7" t="n">
        <v>2.83</v>
      </c>
      <c r="D38" s="1"/>
      <c r="E38" s="2"/>
      <c r="F38" s="2"/>
    </row>
    <row r="39" customFormat="false" ht="12.8" hidden="false" customHeight="false" outlineLevel="0" collapsed="false">
      <c r="A39" s="1"/>
      <c r="B39" s="7" t="n">
        <v>2.5</v>
      </c>
      <c r="C39" s="7" t="n">
        <v>2.82</v>
      </c>
      <c r="D39" s="1"/>
      <c r="E39" s="2"/>
      <c r="F39" s="2"/>
    </row>
    <row r="40" customFormat="false" ht="12.8" hidden="false" customHeight="false" outlineLevel="0" collapsed="false">
      <c r="A40" s="1"/>
      <c r="B40" s="7" t="n">
        <v>3</v>
      </c>
      <c r="C40" s="7" t="n">
        <v>2.75</v>
      </c>
      <c r="D40" s="1"/>
      <c r="E40" s="2"/>
      <c r="F40" s="2"/>
    </row>
    <row r="41" customFormat="false" ht="12.8" hidden="false" customHeight="false" outlineLevel="0" collapsed="false">
      <c r="A41" s="1"/>
      <c r="B41" s="7" t="n">
        <v>3.5</v>
      </c>
      <c r="C41" s="7" t="n">
        <v>2.65</v>
      </c>
      <c r="D41" s="1"/>
      <c r="E41" s="2"/>
      <c r="F41" s="2"/>
    </row>
    <row r="42" customFormat="false" ht="12.8" hidden="false" customHeight="false" outlineLevel="0" collapsed="false">
      <c r="A42" s="1"/>
      <c r="B42" s="7" t="n">
        <v>4</v>
      </c>
      <c r="C42" s="7" t="n">
        <v>2.5</v>
      </c>
      <c r="D42" s="1"/>
      <c r="E42" s="2"/>
      <c r="F42" s="2"/>
    </row>
    <row r="43" customFormat="false" ht="12.8" hidden="false" customHeight="false" outlineLevel="0" collapsed="false">
      <c r="A43" s="1"/>
      <c r="B43" s="7" t="n">
        <v>4.5</v>
      </c>
      <c r="C43" s="7" t="n">
        <v>2.33</v>
      </c>
      <c r="D43" s="1"/>
      <c r="E43" s="2"/>
      <c r="F43" s="2"/>
    </row>
    <row r="44" customFormat="false" ht="12.8" hidden="false" customHeight="false" outlineLevel="0" collapsed="false">
      <c r="A44" s="1"/>
      <c r="B44" s="7" t="n">
        <v>5</v>
      </c>
      <c r="C44" s="7" t="n">
        <v>2.18</v>
      </c>
      <c r="D44" s="1"/>
      <c r="E44" s="2"/>
      <c r="F44" s="2"/>
    </row>
    <row r="45" customFormat="false" ht="12.8" hidden="false" customHeight="false" outlineLevel="0" collapsed="false">
      <c r="A45" s="1"/>
      <c r="B45" s="7" t="n">
        <v>5.5</v>
      </c>
      <c r="C45" s="7" t="n">
        <v>2</v>
      </c>
      <c r="D45" s="1"/>
      <c r="E45" s="2"/>
      <c r="F45" s="2"/>
    </row>
    <row r="46" customFormat="false" ht="12.8" hidden="false" customHeight="false" outlineLevel="0" collapsed="false">
      <c r="A46" s="1"/>
      <c r="B46" s="7" t="n">
        <v>6</v>
      </c>
      <c r="C46" s="7" t="n">
        <v>1.94</v>
      </c>
      <c r="D46" s="1"/>
      <c r="E46" s="2"/>
      <c r="F46" s="2"/>
    </row>
  </sheetData>
  <mergeCells count="4">
    <mergeCell ref="C2:J2"/>
    <mergeCell ref="G3:H3"/>
    <mergeCell ref="C26:J26"/>
    <mergeCell ref="G27:H27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3414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2025-09-24T17:25:55Z</dcterms:modified>
  <cp:revision>381</cp:revision>
  <dc:subject/>
  <dc:title/>
</cp:coreProperties>
</file>